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firstSheet="12" activeTab="16"/>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<sst xmlns="http://schemas.openxmlformats.org/spreadsheetml/2006/main" count="1226" uniqueCount="476">
  <si>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</si>
  <si>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</si>
  <si>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</si>
  <si>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</si>
  <si>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</si>
  <si>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</si>
  <si>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</si>
  <si>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</si>
  <si>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</si>
  <si>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</si>
  <si>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</si>
  <si>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</si>
  <si>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</si>
  <si>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</si>
  <si>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</si>
  <si>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</si>
  <si>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</si>
  <si>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</si>
  <si>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</si>
  <si>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</si>
  <si>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</si>
  <si>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</si>
  <si>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</si>
  <si>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</si>
  <si>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</si>
  <si>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</si>
  <si>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</si>
  <si>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</si>
  <si>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单位:元</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</si>
  <si>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</si>
  <si>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</si>
  <si>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</si>
  <si>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</si>
  <si>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</si>
  <si>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</si>
  <si>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</si>
  <si>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</si>
  <si>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</si>
  <si>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</si>
  <si>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</si>
  <si>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</si>
  <si>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</si>
  <si>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</si>
  <si>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</si>
  <si>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</si>
  <si>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370</t>
  </si>
  <si>
    <t>中国共产党云南省省级机关党校</t>
  </si>
  <si>
    <t>370001</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</si>
  <si>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</si>
  <si>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</si>
  <si>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</si>
  <si>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</si>
  <si>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</si>
  <si>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</si>
  <si>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</si>
  <si>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</si>
  <si>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</si>
  <si>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</si>
  <si>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</si>
  <si>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</si>
  <si>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</si>
  <si>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</si>
  <si>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</si>
  <si>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20141</t>
  </si>
  <si>
    <t>数据事务</t>
  </si>
  <si>
    <t>2014150</t>
  </si>
  <si>
    <t>事业运行</t>
  </si>
  <si>
    <t>205</t>
  </si>
  <si>
    <t>教育支出</t>
  </si>
  <si>
    <t>20508</t>
  </si>
  <si>
    <t>进修及培训</t>
  </si>
  <si>
    <t>2050802</t>
  </si>
  <si>
    <t>干部教育</t>
  </si>
  <si>
    <t>20599</t>
  </si>
  <si>
    <t>其他教育支出</t>
  </si>
  <si>
    <t>2059999</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</si>
  <si>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</si>
  <si>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</si>
  <si>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</si>
  <si>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</si>
  <si>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</si>
  <si>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</si>
  <si>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</si>
  <si>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</si>
  <si>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</si>
  <si>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</si>
  <si>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</si>
  <si>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</si>
  <si>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</si>
  <si>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</si>
  <si>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</si>
  <si>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</si>
  <si>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</si>
  <si>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</si>
  <si>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</si>
  <si>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</si>
  <si>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</si>
  <si>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</si>
  <si>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</si>
  <si>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</si>
  <si>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</si>
  <si>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</si>
  <si>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</si>
  <si>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</si>
  <si>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</si>
  <si>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</si>
  <si>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</si>
  <si>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</si>
  <si>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</si>
  <si>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</si>
  <si>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</si>
  <si>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</si>
  <si>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</si>
  <si>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</si>
  <si>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</si>
  <si>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</si>
  <si>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</si>
  <si>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</si>
  <si>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</si>
  <si>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</si>
  <si>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</si>
  <si>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</si>
  <si>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</si>
  <si>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</si>
  <si>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</si>
  <si>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</si>
  <si>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</si>
  <si>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</si>
  <si>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</si>
  <si>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</si>
  <si>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</si>
  <si>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</si>
  <si>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</si>
  <si>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</si>
  <si>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</si>
  <si>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</si>
  <si>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</si>
  <si>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</si>
  <si>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</si>
  <si>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</si>
  <si>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</si>
  <si>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</si>
  <si>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</si>
  <si>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</si>
  <si>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</si>
  <si>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</si>
  <si>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</si>
  <si>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</si>
  <si>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</si>
  <si>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</si>
  <si>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</si>
  <si>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530000210000000037690</t>
  </si>
  <si>
    <t>行政人员支出工资</t>
  </si>
  <si>
    <t>30101</t>
  </si>
  <si>
    <t>基本工资</t>
  </si>
  <si>
    <t>30102</t>
  </si>
  <si>
    <t>津贴补贴</t>
  </si>
  <si>
    <t>30103</t>
  </si>
  <si>
    <t>奖金</t>
  </si>
  <si>
    <t>530000210000000037691</t>
  </si>
  <si>
    <t>事业人员支出工资</t>
  </si>
  <si>
    <t>30107</t>
  </si>
  <si>
    <t>绩效工资</t>
  </si>
  <si>
    <t>530000210000000037692</t>
  </si>
  <si>
    <t>社会保障缴费</t>
  </si>
  <si>
    <t>30108</t>
  </si>
  <si>
    <t>机关事业单位基本养老保险缴费</t>
  </si>
  <si>
    <t>30112</t>
  </si>
  <si>
    <t>其他社会保障缴费</t>
  </si>
  <si>
    <t>30110</t>
  </si>
  <si>
    <t>职工基本医疗保险缴费</t>
  </si>
  <si>
    <t>30111</t>
  </si>
  <si>
    <t>公务员医疗补助缴费</t>
  </si>
  <si>
    <t>530000210000000037695</t>
  </si>
  <si>
    <t>30113</t>
  </si>
  <si>
    <t>530000210000000037698</t>
  </si>
  <si>
    <t>公车购置及运维费</t>
  </si>
  <si>
    <t>30231</t>
  </si>
  <si>
    <t>公务用车运行维护费</t>
  </si>
  <si>
    <t>530000210000000037700</t>
  </si>
  <si>
    <t>30217</t>
  </si>
  <si>
    <t>530000210000000037701</t>
  </si>
  <si>
    <t>行政人员公务交通补贴</t>
  </si>
  <si>
    <t>30239</t>
  </si>
  <si>
    <t>其他交通费用</t>
  </si>
  <si>
    <t>530000210000000037702</t>
  </si>
  <si>
    <t>工会经费</t>
  </si>
  <si>
    <t>30228</t>
  </si>
  <si>
    <t>530000210000000037703</t>
  </si>
  <si>
    <t>一般公用经费</t>
  </si>
  <si>
    <t>30201</t>
  </si>
  <si>
    <t>办公费</t>
  </si>
  <si>
    <t>30202</t>
  </si>
  <si>
    <t>印刷费</t>
  </si>
  <si>
    <t>30205</t>
  </si>
  <si>
    <t>水费</t>
  </si>
  <si>
    <t>30206</t>
  </si>
  <si>
    <t>电费</t>
  </si>
  <si>
    <t>30207</t>
  </si>
  <si>
    <t>邮电费</t>
  </si>
  <si>
    <t>30209</t>
  </si>
  <si>
    <t>物业管理费</t>
  </si>
  <si>
    <t>30211</t>
  </si>
  <si>
    <t>差旅费</t>
  </si>
  <si>
    <t>30213</t>
  </si>
  <si>
    <t>维修（护）费</t>
  </si>
  <si>
    <t>30216</t>
  </si>
  <si>
    <t>培训费</t>
  </si>
  <si>
    <t>30240</t>
  </si>
  <si>
    <t>税金及附加费用</t>
  </si>
  <si>
    <t>30299</t>
  </si>
  <si>
    <t>其他商品和服务支出</t>
  </si>
  <si>
    <t>530000241100002220498</t>
  </si>
  <si>
    <t>行政人员绩效奖</t>
  </si>
  <si>
    <t>预算05-1表</t>
  </si>
  <si>
    <t>2026年部门项目支出预算表</t>
  </si>
  <si>
    <t>项目分类</t>
  </si>
  <si>
    <t>项目单位</t>
  </si>
  <si>
    <t>本年拨款</t>
  </si>
  <si>
    <t>其中：本次下达</t>
  </si>
  <si>
    <t>部门预算机动经费</t>
  </si>
  <si>
    <t>其他运转类</t>
  </si>
  <si>
    <t>530000241100002016189</t>
  </si>
  <si>
    <t>机关党校教学科研和师资队伍建设专项经费</t>
  </si>
  <si>
    <t>专项业务类</t>
  </si>
  <si>
    <t>530000200000000006349</t>
  </si>
  <si>
    <t>30226</t>
  </si>
  <si>
    <t>劳务费</t>
  </si>
  <si>
    <t>其他人员支出</t>
  </si>
  <si>
    <t>民生类</t>
  </si>
  <si>
    <t>530000231100001071142</t>
  </si>
  <si>
    <t>30199</t>
  </si>
  <si>
    <t>其他工资福利支出</t>
  </si>
  <si>
    <t>省直机关干部教育培训项目专项经费</t>
  </si>
  <si>
    <t>530000200000000003029</t>
  </si>
  <si>
    <t>31002</t>
  </si>
  <si>
    <t>办公设备购置</t>
  </si>
  <si>
    <t>31003</t>
  </si>
  <si>
    <t>专用设备购置</t>
  </si>
  <si>
    <t>政务信息化建设项目补助资金</t>
  </si>
  <si>
    <t>530000261100004739075</t>
  </si>
  <si>
    <t>31007</t>
  </si>
  <si>
    <t>信息网络及软件购置更新</t>
  </si>
  <si>
    <t>政务信息化运维服务项目补助资金</t>
  </si>
  <si>
    <t>大型公用设施运行维护费</t>
  </si>
  <si>
    <t>530000251100003892936</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</si>
  <si>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</si>
  <si>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</si>
  <si>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</si>
  <si>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</si>
  <si>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</si>
  <si>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</si>
  <si>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</si>
  <si>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</si>
  <si>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</si>
  <si>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</si>
  <si>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</si>
  <si>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</si>
  <si>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1.根据校内课题指南，成立3个课题组，并填写《省级机关党校2026年度科研课题申报表》，于12月30日前报校学术委员会秘书办登记备案，由校学术委员会审批立项，超过申报时限不予立项。2.课题分为调研性课题、理论性课题和资政报告三种形式。各课题组根据自己的研究内容确定研究类型并在《省级机关党校2026年度科研课题申报表》中注明。3.课题以论文和资政报告的形式呈现。4.课题成果于预算年度上年12月1日前交校学术委员会秘书办（纸质和电子版各一份），学术委员会于预算年度上年12月31日前对课题进行评审。
以干部教师全员培训为主要手段，激发全校干部教师想干事、能干事和干成事的积极性、主动性和创造性，全面提升师资队伍综合素质，主动适应新时代省直机关干部教育培训工作的需要。创新和拓展培训渠道，开展全员培训，加大干部教师培养力度，为全面完成各项工作提供人才和智力支持。 1.安排教师积极参加中央党校、省委党校和有关单位的师资培训班。2.安排干部、教师参加省委党校的相关班次的培训。鼓励干部教师旁听省委党校课程。3.安排干部教师参加省委组织部等部门举办的干部自主选学等培训班。4.要求组织员全程跟班学习我校举办的各类进修（培训、专题研讨）班课程，参加进修（培训）班赴省外知名院校能力提升班全部课程。5.组织全校干部教师参加我校举办的专题培训班、有选择性听课。6.与发达地区干部学院、先进党校等建立人才培养合作计划，开展顶岗锻炼、挂职交流，提升教职工素质能力；每年组织一次全校干部教师到省内一个州（市）委党校学习调研；每年组织一次全体干部教师到省外著名高校开展能力提升培训。
数量目标：全员培训完成数量&gt;=1批次，开展省委党校课题数&gt;=3个，省外培训时间&lt;=7天；
效益目标：文章发表数&gt;=5篇；
满意度目标：培训人员对培训教学质量满意度&gt;=90%，全员培训满意度&gt;=95%。</t>
  </si>
  <si>
    <t>产出指标</t>
  </si>
  <si>
    <t>数量指标</t>
  </si>
  <si>
    <t>全员培训完成数量</t>
  </si>
  <si>
    <t>&gt;=</t>
  </si>
  <si>
    <t>次/期</t>
  </si>
  <si>
    <t>定量指标</t>
  </si>
  <si>
    <t>反映按照《省级机关党校年度干部教育培训计划》要求，全员培训完成天数的情况。</t>
  </si>
  <si>
    <t>开展省委党校课题数</t>
  </si>
  <si>
    <t>个</t>
  </si>
  <si>
    <t>反映按照《省级机关党校年度科研工作实施方案》要求，开展省委党校课题情况。</t>
  </si>
  <si>
    <t>时效指标</t>
  </si>
  <si>
    <t>省外全员培训天数</t>
  </si>
  <si>
    <t>天</t>
  </si>
  <si>
    <t>完反映按照《省级机关党校年度干部教育培训计划》要求，省外全员培训完成天数的情况。</t>
  </si>
  <si>
    <t>1.根据校内课题指南，成立3个课题组，并填写《省级机关党校2026年度科研课题申报表》，于12月30日前报校学术委员会秘书办登记备案，由校学术委员会审批立项，超过申报时限不予立项。2.课题分为调研性课题、理论性课题和资政报告三种形式。各课题组根据自己的研究内容确定研究类型并在《省级机关党校2026年度科研课题申报表》中注明。3.课题以论文和资政报告的形式呈现。4.课题成果于预算年度上年12月1日前交校学术委员会秘书办（纸质和电子版各一份），学术委员会于预算年度上年12月31日前对课题进行评审。
以干部教师全员培训为主要手段，激发全校干部教师想干事、能干事和干成事的积极性、主动性和创造性，全面提升师资队伍综合素质，主动适应新时代省直机关干部教育培训工作的需要。创新和拓展培训渠道，开展全员培训，加大干部教师培养力度，为全面完成各项工作提供人才和智力支持。 1.安排教师积极参加中央党校、省委党校和有关单位的师资培训班。2.安排干部、教师参加省委党校的相关班次的培训。鼓励干部教师旁听省委党校课程。3.安排干部教师参加省委组织部等部门举办的干部自主选学等培训班。4.要求组织员全程跟班学习我校举办的各类进修（培训、专题研讨）班课程，参加进修（培训）班赴省外知名院校能力提升班全部课程。5.组织全校干部教师参加我校举办的专题培训班、有选择性听课。6.与发达地区干部学院、先进党校等建立人才培养合作计划，开展顶岗锻炼、挂职交流，提升教职工素质能力；每年组织一次全校干部教师到省内一个州（市）委党校学习调研；每年组织一次全体干部教师到省外著名高校开展能力提升培训。
数量目标：全员培训完成数量&gt;=1批次，开展省委党校课题数&gt;=3个，省外培训时间&lt;=7天；
效益目标：文章发表数&gt;=5篇；
满意度目标：培训人员对培训教学质量满意度&gt;=90%,全员培训满意度&gt;=95%。</t>
  </si>
  <si>
    <t>效益指标</t>
  </si>
  <si>
    <t>社会效益</t>
  </si>
  <si>
    <t>文章发表数</t>
  </si>
  <si>
    <t>篇</t>
  </si>
  <si>
    <t>反映文章在省级门户网站或刊物上发表的情况。</t>
  </si>
  <si>
    <t>满意度指标</t>
  </si>
  <si>
    <t>服务对象满意度</t>
  </si>
  <si>
    <t>全员培训满意度</t>
  </si>
  <si>
    <t>95</t>
  </si>
  <si>
    <t>%</t>
  </si>
  <si>
    <t>反映全员对全员培训的满意度。
全员培训的满意度=满意的对象数量/全部对象总数*100%</t>
  </si>
  <si>
    <t>用于弥补2026年干部教育培训经费不足的机动经费</t>
  </si>
  <si>
    <t>培训期数</t>
  </si>
  <si>
    <t>21</t>
  </si>
  <si>
    <t>期</t>
  </si>
  <si>
    <t>参训人数</t>
  </si>
  <si>
    <t>2600</t>
  </si>
  <si>
    <t>人</t>
  </si>
  <si>
    <t>可持续影响</t>
  </si>
  <si>
    <t>申请机动费开支</t>
  </si>
  <si>
    <t>次</t>
  </si>
  <si>
    <t>机动经费非必要不申请动用</t>
  </si>
  <si>
    <t>参训学员满意度</t>
  </si>
  <si>
    <t>85</t>
  </si>
  <si>
    <t>参训人员统计表、调查问卷表</t>
  </si>
  <si>
    <t>完成2026年度财务出纳业务工作，完成年度仓库保管业务工作，完成社保相关业务工作</t>
  </si>
  <si>
    <t>完成财务年度相关工作</t>
  </si>
  <si>
    <t>=</t>
  </si>
  <si>
    <t>12</t>
  </si>
  <si>
    <t>月</t>
  </si>
  <si>
    <t>反映部门（实际）是否按月开展相关财务工作</t>
  </si>
  <si>
    <t>完成年度仓库保管相关工作</t>
  </si>
  <si>
    <t>48</t>
  </si>
  <si>
    <t>周</t>
  </si>
  <si>
    <t>反映部门（实际）是否按月开展相关仓库保管工作</t>
  </si>
  <si>
    <t>完成年度社保等清算缴存相关工作</t>
  </si>
  <si>
    <t>季度</t>
  </si>
  <si>
    <t>反映部门（实际）是否按季度开展相关社保等清算缴存工作</t>
  </si>
  <si>
    <t>财务部门运转</t>
  </si>
  <si>
    <t>正常运转</t>
  </si>
  <si>
    <t>定性指标</t>
  </si>
  <si>
    <t>反映部门（单位）运转情况</t>
  </si>
  <si>
    <t>单位人员满意度</t>
  </si>
  <si>
    <t>反映部门（单位）人员对工资福利发放的满意程度</t>
  </si>
  <si>
    <t>2026年，省级机关党校教务管理系统已运行10年，本项目结合电子政务信息化经验，按照安全性、成熟性、标准化、易用性、开放性、可维护性与高性能、先进性等八大类型要求。通过对省级机关党校教务管理系统升级改造，达到信创要求；通过新的功能模块开发，满足省级机关党校日益深化的信息化需求，保障教学工作顺利进行。</t>
  </si>
  <si>
    <t>覆盖单位数量</t>
  </si>
  <si>
    <t>150</t>
  </si>
  <si>
    <t>使用系统的用户单位数量</t>
  </si>
  <si>
    <t>2026年，省级机关党校教务管理系统已运行10年，本项目结合电子政务信息化经验，按照安全性、成熟性、标准化、易用性、开放性、可维护性与高性能、先进性等八大类型要求。通过对省级机关党校教务管理系统升级改造，达到信创要求；通过新的功能模块开发，满足省级机关党校日益深化的信息化需求，保障教学工作中顺利进行。</t>
  </si>
  <si>
    <t>测评报告</t>
  </si>
  <si>
    <t>等级保护测评报告、商用密码应用安全性评估报告</t>
  </si>
  <si>
    <t>质量指标</t>
  </si>
  <si>
    <t>信创改造完成质量</t>
  </si>
  <si>
    <t>90</t>
  </si>
  <si>
    <t>完成信创改造及等保、密评符合性改造</t>
  </si>
  <si>
    <t>教务系统报名正常开展</t>
  </si>
  <si>
    <t>教务系统报名开展情况</t>
  </si>
  <si>
    <t>用户满意度</t>
  </si>
  <si>
    <t>信创改造（国产化适配）后用户满意度</t>
  </si>
  <si>
    <t>完成省级机关党校教务管理系统密评2026年度项目、机关党校教务管理系统等保测评2026年度项目</t>
  </si>
  <si>
    <t>教务管理系统密评</t>
  </si>
  <si>
    <t>1.00</t>
  </si>
  <si>
    <t>教务管理系统密评1.00次</t>
  </si>
  <si>
    <t>教务管理系统等保测评</t>
  </si>
  <si>
    <t>教务管理系统等保测评1.00次</t>
  </si>
  <si>
    <t>教务管理系统运行情况</t>
  </si>
  <si>
    <t>根据培训系统报名与整体报名占比，判断教务系统运行情况</t>
  </si>
  <si>
    <t>使用教务系统报名反馈满意度</t>
  </si>
  <si>
    <t>根据报名人员反馈教务系统使用是否好用，判断教务系统实用性并进行升级改进</t>
  </si>
  <si>
    <t xml:space="preserve">    2026年度省级机关党校培训计划如下：
   1.举办3至5期省直机关学习贯彻习近平新时代中国特色社会主义思想专题研讨班，学制5天，计划每期培训人数100人左右，总人数240至500人。
2.举办4期新晋升县处级副职领导职务公务员任职培训班，学制4周，3周在校内集中培训、1周赴校外开展现场教学，计划每期培训人数70人左右，总人数240至280人。
3.举办1期省直机关青年干部进修班，学制1个月，3周在校内集中培训、1周赴校外开展现场教学、1周赴省外开展异地培训，计划每期培训人数70人左右，总人数60至70人。
4.举办2期省直机关党支部书记示范培训班，学制5天，在校外市内的合作基地进行封闭管理，计划每期培训人数100人左右，总人数160至200人。经费由工委代管的党费保障。
5.举办2期省直机关入党积极分子示范培训班，学制3天，在校外市内的合作基地进行封闭管理，计划每期培训人数260人以内，总人数440至520人。经费由工委代管的党费保障。
6.举办3期省直机关党员发展对象示范培训班，学制3天，计划每期培训人数400人以内，总人数900至1200人。经费由工委代管的党费保障。
7.协助省委省直机关工委办好相关培训班次，办班期数、培训人数待定。经费由工委保障。
　　年均计划开设15至17期培训班次，计划培训学员2040至2770人。</t>
  </si>
  <si>
    <t>培训人数总数</t>
  </si>
  <si>
    <t>2040</t>
  </si>
  <si>
    <t>反映培训人数数量的情况。</t>
  </si>
  <si>
    <t>15</t>
  </si>
  <si>
    <t>反映培训期数。</t>
  </si>
  <si>
    <t>理论和党性教育占总课时比例</t>
  </si>
  <si>
    <t>70</t>
  </si>
  <si>
    <t>反映理论党性教育与总课时占比。</t>
  </si>
  <si>
    <t>党性教育占总课时的比例</t>
  </si>
  <si>
    <t>20</t>
  </si>
  <si>
    <t>省外异地培训次数</t>
  </si>
  <si>
    <t>1.0</t>
  </si>
  <si>
    <t>省内异地培训次数</t>
  </si>
  <si>
    <t>参加培训人员考核合格率</t>
  </si>
  <si>
    <t>反映培训人员考核合格率情况。</t>
  </si>
  <si>
    <t>授课质量问卷调查</t>
  </si>
  <si>
    <t>分</t>
  </si>
  <si>
    <t>反映授课内容质量情况。</t>
  </si>
  <si>
    <t>培训人员对培训教学质量满意度</t>
  </si>
  <si>
    <t>反映对参加培训人员的考核满意度的满意度情况。</t>
  </si>
  <si>
    <t>预算06表</t>
  </si>
  <si>
    <t>2026年政府性基金预算支出预算表</t>
  </si>
  <si>
    <t>政府性基金预算支出</t>
  </si>
  <si>
    <t>备注：我校不涉及该支出预算，此表为空表。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</si>
  <si>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</si>
  <si>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</si>
  <si>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</si>
  <si>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</si>
  <si>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</si>
  <si>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</si>
  <si>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</si>
  <si>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</si>
  <si>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</si>
  <si>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</si>
  <si>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</si>
  <si>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</si>
  <si>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培训用文印资料印刷费用</t>
  </si>
  <si>
    <t>C2309019901 公文用纸、资料汇编、信封印刷服务</t>
  </si>
  <si>
    <t>年</t>
  </si>
  <si>
    <t>教学设备购置</t>
  </si>
  <si>
    <t>A02091206 话筒设备</t>
  </si>
  <si>
    <t>套</t>
  </si>
  <si>
    <t>教学培训区域物业管理费用</t>
  </si>
  <si>
    <t>C21040001 物业管理服务</t>
  </si>
  <si>
    <t>A02091211 音箱</t>
  </si>
  <si>
    <t>车辆维护保养</t>
  </si>
  <si>
    <t>C23120301 车辆维修和保养服务</t>
  </si>
  <si>
    <t>车辆保险</t>
  </si>
  <si>
    <t>C1804010201 机动车保险服务</t>
  </si>
  <si>
    <t>车辆加油</t>
  </si>
  <si>
    <t>A07070101 汽油</t>
  </si>
  <si>
    <t>办公区域物业管理费</t>
  </si>
  <si>
    <t>中共云南省委省直机关工委云南省级机关党校教务管理系统等保测评2026年度项目</t>
  </si>
  <si>
    <t>C16000000 信息技术服务</t>
  </si>
  <si>
    <t>项</t>
  </si>
  <si>
    <t>中共云南省委省直机关工委云南省级机关党校教务管理系统密评2026年度项目</t>
  </si>
  <si>
    <t>中共云南省委省直机关工委云南省级机关党校教务管理系统信创改造2026年度项目</t>
  </si>
  <si>
    <t>预算08表</t>
  </si>
  <si>
    <t>2026年部门政府购买服务预算表</t>
  </si>
  <si>
    <t>政府购买服务项目</t>
  </si>
  <si>
    <t>政府购买服务目录</t>
  </si>
  <si>
    <t>备注：我校不涉及购买服务预算，该表为空表。</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</si>
  <si>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</si>
  <si>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</si>
  <si>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</si>
  <si>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</si>
  <si>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</si>
  <si>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</si>
  <si>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</si>
  <si>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</si>
  <si>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</si>
  <si>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</si>
  <si>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</si>
  <si>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</si>
  <si>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</si>
  <si>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</si>
  <si>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</si>
  <si>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</si>
  <si>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</si>
  <si>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</si>
  <si>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</si>
  <si>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</si>
  <si>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</si>
  <si>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</si>
  <si>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</si>
  <si>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</si>
  <si>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</si>
  <si>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备注：我校不涉及对下转移支付，该表为空表。</t>
  </si>
  <si>
    <t>预算09-2表</t>
  </si>
  <si>
    <t>2026年省对下转移支付绩效目标表</t>
  </si>
  <si>
    <t>预算10表</t>
  </si>
  <si>
    <t>2026年新增资产配置表</t>
  </si>
  <si>
    <t>资产类别</t>
  </si>
  <si>
    <t>资产分类代码.名称</t>
  </si>
  <si>
    <t>资产名称</t>
  </si>
  <si>
    <t>计量单位</t>
  </si>
  <si>
    <t>财政部门批复数（元）</t>
  </si>
  <si>
    <t>单价</t>
  </si>
  <si>
    <t>金额</t>
  </si>
  <si>
    <t>7</t>
  </si>
  <si>
    <t>8</t>
  </si>
  <si>
    <t>设备</t>
  </si>
  <si>
    <t>A02091110 字幕机</t>
  </si>
  <si>
    <t>提词器</t>
  </si>
  <si>
    <t>元</t>
  </si>
  <si>
    <t>话筒</t>
  </si>
  <si>
    <t>A02091210 扩音设备</t>
  </si>
  <si>
    <t>扩音机</t>
  </si>
  <si>
    <t>台</t>
  </si>
  <si>
    <t>音响</t>
  </si>
  <si>
    <t>A02091299 其他音频设备</t>
  </si>
  <si>
    <t>录音笔</t>
  </si>
  <si>
    <t>家具和用品</t>
  </si>
  <si>
    <t>A05049900 其他办公用品</t>
  </si>
  <si>
    <t>亚克力可透视窗手机存储柜</t>
  </si>
  <si>
    <t>注：涉及土地使用权、房屋、公务用车购置，按照现行相关管理制度规定报批，以职能部门审批意见为准。</t>
  </si>
  <si>
    <t>预算11表</t>
  </si>
  <si>
    <t>2026年中央转移支付补助项目支出预算表</t>
  </si>
  <si>
    <t>上级补助</t>
  </si>
  <si>
    <t>备注：我校不涉及该项目支出，该表为空表。</t>
  </si>
  <si>
    <t>预算12表</t>
  </si>
  <si>
    <t>2026年部门项目支出中期规划预算表</t>
  </si>
  <si>
    <t>项目级次</t>
  </si>
  <si>
    <t>2026年</t>
  </si>
  <si>
    <t>2027年</t>
  </si>
  <si>
    <t>2028年</t>
  </si>
  <si>
    <t>221 大型公用设施运行维护费</t>
  </si>
  <si>
    <t>本级</t>
  </si>
  <si>
    <t>229 其他运转类</t>
  </si>
  <si>
    <t>311 专项业务类</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</si>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</sst>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0.00;\-#,##0.00;;@"/>
    <numFmt numFmtId="178" formatCode="hh:mm:ss"/>
    <numFmt numFmtId="179" formatCode="yyyy/mm/dd\ hh:mm:ss"/>
    <numFmt numFmtId="180" formatCode="#,##0;\-#,##0;;@"/>
  </numFmts>
  <fonts count="38">
    <font>
      <sz val="11"/>
      <color indexed="8"/>
      <name val="Calibri"/>
      <charset val="134"/>
    </font>
    <font>
      <sz val="10"/>
      <color indexed="8"/>
      <name val="宋体"/>
      <charset val="134"/>
    </font>
    <font>
      <b/>
      <sz val="21"/>
      <color indexed="8"/>
      <name val="宋体"/>
      <charset val="134"/>
    </font>
    <font>
      <sz val="9"/>
      <color indexed="8"/>
      <name val="宋体"/>
      <charset val="134"/>
    </font>
    <font>
      <sz val="11"/>
      <color indexed="8"/>
      <name val="宋体"/>
      <charset val="134"/>
    </font>
    <font>
      <b/>
      <sz val="23"/>
      <color indexed="8"/>
      <name val="宋体"/>
      <charset val="134"/>
    </font>
    <font>
      <sz val="9"/>
      <name val="宋体"/>
      <charset val="134"/>
    </font>
    <font>
      <b/>
      <sz val="19.5"/>
      <name val="宋体"/>
      <charset val="134"/>
    </font>
    <font>
      <sz val="10.5"/>
      <name val="宋体"/>
      <charset val="134"/>
    </font>
    <font>
      <sz val="9"/>
      <name val="SimSun"/>
      <charset val="134"/>
    </font>
    <font>
      <b/>
      <sz val="22"/>
      <color indexed="8"/>
      <name val="宋体"/>
      <charset val="134"/>
    </font>
    <font>
      <sz val="10.5"/>
      <color indexed="8"/>
      <name val="宋体"/>
      <charset val="134"/>
    </font>
    <font>
      <sz val="9.75"/>
      <color indexed="8"/>
      <name val="SimSun"/>
      <charset val="134"/>
    </font>
    <font>
      <b/>
      <sz val="18"/>
      <color indexed="8"/>
      <name val="SimSun"/>
      <charset val="134"/>
    </font>
    <font>
      <sz val="12"/>
      <color indexed="8"/>
      <name val="宋体"/>
      <charset val="134"/>
    </font>
    <font>
      <b/>
      <sz val="20"/>
      <color indexed="8"/>
      <name val="宋体"/>
      <charset val="134"/>
    </font>
    <font>
      <b/>
      <sz val="11"/>
      <color indexed="8"/>
      <name val="宋体"/>
      <charset val="134"/>
    </font>
    <font>
      <b/>
      <sz val="9"/>
      <color indexed="8"/>
      <name val="宋体"/>
      <charset val="134"/>
    </font>
    <font>
      <u/>
      <sz val="11"/>
      <color rgb="FF0000FF"/>
      <name val="宋体"/>
      <charset val="0"/>
      <scheme val="minor"/>
    </font>
    <font>
      <u/>
      <sz val="11"/>
      <color rgb="FF800080"/>
      <name val="宋体"/>
      <charset val="0"/>
      <scheme val="minor"/>
    </font>
    <font>
      <sz val="11"/>
      <color theme="1"/>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top style="thin">
        <color indexed="8"/>
      </top>
      <bottom/>
      <diagonal/>
    </border>
    <border>
      <left/>
      <right style="thin">
        <color indexed="8"/>
      </right>
      <top style="thin">
        <color indexed="8"/>
      </top>
      <bottom/>
      <diagonal/>
    </border>
    <border>
      <left/>
      <right style="thin">
        <color indexed="8"/>
      </right>
      <top/>
      <bottom/>
      <diagonal/>
    </border>
    <border>
      <left/>
      <right/>
      <top/>
      <bottom style="thin">
        <color indexed="8"/>
      </bottom>
      <diagonal/>
    </border>
    <border>
      <left/>
      <right style="thin">
        <color indexed="8"/>
      </right>
      <top/>
      <bottom style="thin">
        <color indexed="8"/>
      </bottom>
      <diagonal/>
    </border>
    <border>
      <left style="thin">
        <color indexed="8"/>
      </left>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2" borderId="14"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5" applyNumberFormat="0" applyFill="0" applyAlignment="0" applyProtection="0">
      <alignment vertical="center"/>
    </xf>
    <xf numFmtId="0" fontId="25" fillId="0" borderId="15" applyNumberFormat="0" applyFill="0" applyAlignment="0" applyProtection="0">
      <alignment vertical="center"/>
    </xf>
    <xf numFmtId="0" fontId="26" fillId="0" borderId="16" applyNumberFormat="0" applyFill="0" applyAlignment="0" applyProtection="0">
      <alignment vertical="center"/>
    </xf>
    <xf numFmtId="0" fontId="26" fillId="0" borderId="0" applyNumberFormat="0" applyFill="0" applyBorder="0" applyAlignment="0" applyProtection="0">
      <alignment vertical="center"/>
    </xf>
    <xf numFmtId="0" fontId="27" fillId="3" borderId="17" applyNumberFormat="0" applyAlignment="0" applyProtection="0">
      <alignment vertical="center"/>
    </xf>
    <xf numFmtId="0" fontId="28" fillId="4" borderId="18" applyNumberFormat="0" applyAlignment="0" applyProtection="0">
      <alignment vertical="center"/>
    </xf>
    <xf numFmtId="0" fontId="29" fillId="4" borderId="17" applyNumberFormat="0" applyAlignment="0" applyProtection="0">
      <alignment vertical="center"/>
    </xf>
    <xf numFmtId="0" fontId="30" fillId="5" borderId="19" applyNumberFormat="0" applyAlignment="0" applyProtection="0">
      <alignment vertical="center"/>
    </xf>
    <xf numFmtId="0" fontId="31" fillId="0" borderId="20" applyNumberFormat="0" applyFill="0" applyAlignment="0" applyProtection="0">
      <alignment vertical="center"/>
    </xf>
    <xf numFmtId="0" fontId="32" fillId="0" borderId="21" applyNumberFormat="0" applyFill="0" applyAlignment="0" applyProtection="0">
      <alignment vertical="center"/>
    </xf>
    <xf numFmtId="0" fontId="33" fillId="6" borderId="0" applyNumberFormat="0" applyBorder="0" applyAlignment="0" applyProtection="0">
      <alignment vertical="center"/>
    </xf>
    <xf numFmtId="0" fontId="34" fillId="7" borderId="0" applyNumberFormat="0" applyBorder="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7"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6" fillId="32" borderId="0" applyNumberFormat="0" applyBorder="0" applyAlignment="0" applyProtection="0">
      <alignment vertical="center"/>
    </xf>
    <xf numFmtId="176" fontId="6" fillId="0" borderId="7">
      <alignment horizontal="right" vertical="center"/>
    </xf>
    <xf numFmtId="177" fontId="6" fillId="0" borderId="7">
      <alignment horizontal="right" vertical="center"/>
    </xf>
    <xf numFmtId="177" fontId="6" fillId="0" borderId="7">
      <alignment horizontal="right" vertical="center"/>
    </xf>
    <xf numFmtId="49" fontId="6" fillId="0" borderId="7">
      <alignment horizontal="left" vertical="center" wrapText="1"/>
    </xf>
    <xf numFmtId="178" fontId="6" fillId="0" borderId="7">
      <alignment horizontal="right" vertical="center"/>
    </xf>
    <xf numFmtId="179" fontId="6" fillId="0" borderId="7">
      <alignment horizontal="right" vertical="center"/>
    </xf>
    <xf numFmtId="10" fontId="6" fillId="0" borderId="7">
      <alignment horizontal="right" vertical="center"/>
    </xf>
    <xf numFmtId="180" fontId="6" fillId="0" borderId="7">
      <alignment horizontal="right" vertical="center"/>
    </xf>
  </cellStyleXfs>
  <cellXfs count="172">
    <xf numFmtId="0" fontId="0" fillId="0" borderId="0" xfId="0" applyAlignment="1"/>
    <xf numFmtId="49" fontId="1" fillId="0" borderId="0" xfId="0" applyNumberFormat="1" applyFont="1" applyAlignme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applyAlignment="1"/>
    <xf numFmtId="0" fontId="1" fillId="0" borderId="0" xfId="0" applyFont="1" applyAlignment="1" applyProtection="1">
      <alignment horizontal="right" vertical="top"/>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7" fontId="3" fillId="0" borderId="7" xfId="50" applyFont="1">
      <alignment horizontal="right" vertical="center"/>
    </xf>
    <xf numFmtId="49" fontId="3" fillId="0" borderId="7" xfId="52"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5"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6" fillId="0" borderId="0" xfId="52" applyBorder="1">
      <alignment horizontal="left" vertical="center" wrapText="1"/>
    </xf>
    <xf numFmtId="49" fontId="6" fillId="0" borderId="0" xfId="52" applyBorder="1" applyAlignment="1">
      <alignment horizontal="right" vertical="center" wrapText="1"/>
    </xf>
    <xf numFmtId="49" fontId="7" fillId="0" borderId="0" xfId="52" applyFont="1" applyBorder="1" applyAlignment="1">
      <alignment horizontal="center" vertical="center" wrapText="1"/>
    </xf>
    <xf numFmtId="49" fontId="8" fillId="0" borderId="7" xfId="52" applyFont="1" applyAlignment="1">
      <alignment horizontal="center" vertical="center" wrapText="1"/>
    </xf>
    <xf numFmtId="49" fontId="9" fillId="0" borderId="7" xfId="52" applyFont="1" applyAlignment="1">
      <alignment horizontal="center" vertical="center" wrapText="1"/>
    </xf>
    <xf numFmtId="49" fontId="8" fillId="0" borderId="7" xfId="52" applyFont="1">
      <alignment horizontal="left" vertical="center" wrapText="1"/>
    </xf>
    <xf numFmtId="180" fontId="6" fillId="0" borderId="7" xfId="56">
      <alignment horizontal="right" vertical="center"/>
    </xf>
    <xf numFmtId="177" fontId="6" fillId="0" borderId="7" xfId="50">
      <alignment horizontal="right" vertical="center"/>
    </xf>
    <xf numFmtId="49" fontId="8" fillId="0" borderId="7" xfId="52" applyFont="1" applyAlignment="1">
      <alignment horizontal="left" vertical="center" wrapText="1" indent="1"/>
    </xf>
    <xf numFmtId="180" fontId="6" fillId="0" borderId="7" xfId="0" applyNumberFormat="1" applyFont="1" applyBorder="1" applyAlignment="1">
      <alignment horizontal="left" vertical="center"/>
    </xf>
    <xf numFmtId="177" fontId="6"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0" fillId="0" borderId="0" xfId="0" applyFont="1" applyAlignment="1">
      <alignment horizontal="center" vertical="center"/>
    </xf>
    <xf numFmtId="0" fontId="5"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1" fillId="0" borderId="7" xfId="0" applyFont="1" applyBorder="1" applyAlignment="1">
      <alignment horizontal="left" vertical="center" wrapText="1"/>
    </xf>
    <xf numFmtId="0" fontId="11" fillId="0" borderId="7" xfId="0" applyFont="1" applyBorder="1" applyAlignment="1">
      <alignment vertical="center" wrapText="1"/>
    </xf>
    <xf numFmtId="0" fontId="11" fillId="0" borderId="7" xfId="0" applyFont="1" applyBorder="1" applyAlignment="1">
      <alignment horizontal="center" vertical="center" wrapText="1"/>
    </xf>
    <xf numFmtId="0" fontId="11" fillId="0" borderId="7" xfId="0" applyFont="1" applyBorder="1" applyAlignment="1" applyProtection="1">
      <alignment horizontal="center" vertical="center"/>
      <protection locked="0"/>
    </xf>
    <xf numFmtId="0" fontId="11"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0"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vertical="top" wrapText="1"/>
    </xf>
    <xf numFmtId="0" fontId="1" fillId="0" borderId="0" xfId="0" applyFont="1" applyAlignment="1">
      <alignment horizontal="right" vertical="top" wrapText="1"/>
    </xf>
    <xf numFmtId="0" fontId="1" fillId="0" borderId="0" xfId="0" applyFont="1" applyAlignment="1">
      <alignment vertical="top" wrapText="1"/>
    </xf>
    <xf numFmtId="0" fontId="3" fillId="0" borderId="0" xfId="0" applyFont="1" applyAlignment="1" applyProtection="1">
      <alignment horizontal="right" vertical="top"/>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7" fontId="3"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5" fillId="0" borderId="0" xfId="0" applyFont="1" applyAlignment="1">
      <alignment horizontal="center" vertical="center" wrapText="1"/>
    </xf>
    <xf numFmtId="0" fontId="5" fillId="0" borderId="0" xfId="0" applyFont="1" applyAlignment="1" applyProtection="1">
      <alignment horizontal="center" vertical="center" wrapText="1"/>
      <protection locked="0"/>
    </xf>
    <xf numFmtId="0" fontId="3" fillId="0" borderId="0" xfId="0" applyFont="1" applyAlignment="1" applyProtection="1">
      <alignment horizontal="right" vertical="top" wrapText="1"/>
      <protection locked="0"/>
    </xf>
    <xf numFmtId="0" fontId="3" fillId="0" borderId="0" xfId="0" applyFont="1" applyAlignment="1">
      <alignment horizontal="right" vertical="top"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vertical="top"/>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6" xfId="0" applyFont="1" applyBorder="1" applyAlignment="1">
      <alignment horizontal="left" vertical="center" wrapText="1" indent="1"/>
    </xf>
    <xf numFmtId="0" fontId="3" fillId="0" borderId="12" xfId="0" applyFont="1" applyBorder="1" applyAlignment="1">
      <alignment horizontal="center" vertical="center" wrapText="1"/>
    </xf>
    <xf numFmtId="180" fontId="3" fillId="0" borderId="7" xfId="56" applyFont="1" applyAlignment="1">
      <alignment horizontal="center" vertical="center"/>
    </xf>
    <xf numFmtId="0" fontId="3" fillId="0" borderId="6" xfId="0" applyFont="1" applyBorder="1" applyAlignment="1">
      <alignment horizontal="left" vertical="center" wrapText="1" indent="2"/>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vertical="top"/>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1" fillId="0" borderId="7" xfId="0" applyFont="1" applyBorder="1" applyAlignment="1">
      <alignment horizontal="left" vertical="center" wrapText="1" indent="1"/>
    </xf>
    <xf numFmtId="0" fontId="11" fillId="0" borderId="7" xfId="0" applyFont="1" applyBorder="1" applyAlignment="1">
      <alignment horizontal="left" vertical="center" wrapText="1" indent="2"/>
    </xf>
    <xf numFmtId="0" fontId="1" fillId="0" borderId="0" xfId="0" applyFont="1" applyAlignment="1">
      <alignment vertical="top"/>
    </xf>
    <xf numFmtId="49" fontId="3"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2" fillId="0" borderId="7" xfId="0" applyFont="1" applyBorder="1" applyAlignment="1">
      <alignment horizontal="center" vertical="top"/>
    </xf>
    <xf numFmtId="49" fontId="3" fillId="0" borderId="7" xfId="52" applyFont="1" applyAlignment="1">
      <alignment horizontal="left" vertical="center" wrapText="1" indent="1"/>
    </xf>
    <xf numFmtId="49" fontId="3" fillId="0" borderId="7" xfId="52" applyFont="1" applyAlignment="1">
      <alignment horizontal="left" vertical="center" wrapText="1" indent="2"/>
    </xf>
    <xf numFmtId="0" fontId="1" fillId="0" borderId="0" xfId="0" applyFont="1" applyAlignment="1">
      <alignment horizontal="center" vertical="top" wrapText="1"/>
    </xf>
    <xf numFmtId="0" fontId="13" fillId="0" borderId="0" xfId="0" applyFont="1" applyAlignment="1">
      <alignment horizontal="center" vertical="center" wrapText="1"/>
    </xf>
    <xf numFmtId="0" fontId="14" fillId="0" borderId="7" xfId="0" applyFont="1" applyBorder="1" applyAlignment="1">
      <alignment horizontal="center" vertical="center" wrapText="1"/>
    </xf>
    <xf numFmtId="0" fontId="14"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5" fillId="0" borderId="0" xfId="0" applyFont="1" applyAlignment="1">
      <alignment horizontal="center" vertical="center"/>
    </xf>
    <xf numFmtId="0" fontId="16"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7" fillId="0" borderId="7" xfId="0" applyFont="1" applyBorder="1">
      <alignment vertical="center"/>
    </xf>
    <xf numFmtId="4" fontId="17" fillId="0" borderId="7" xfId="0" applyNumberFormat="1" applyFont="1" applyBorder="1" applyAlignment="1" applyProtection="1">
      <alignment horizontal="right" vertical="center"/>
      <protection locked="0"/>
    </xf>
    <xf numFmtId="49" fontId="17" fillId="0" borderId="7" xfId="52" applyFont="1">
      <alignment horizontal="left" vertical="center" wrapText="1"/>
    </xf>
    <xf numFmtId="0" fontId="3" fillId="0" borderId="7" xfId="0" applyFont="1" applyBorder="1">
      <alignment vertical="center"/>
    </xf>
    <xf numFmtId="4" fontId="17" fillId="0" borderId="7" xfId="0" applyNumberFormat="1" applyFont="1" applyBorder="1" applyAlignment="1">
      <alignment horizontal="right" vertical="center"/>
    </xf>
    <xf numFmtId="0" fontId="3" fillId="0" borderId="7" xfId="0" applyFont="1" applyBorder="1" applyAlignment="1">
      <alignment horizontal="left" vertical="center"/>
    </xf>
    <xf numFmtId="0" fontId="17" fillId="0" borderId="7" xfId="0" applyFont="1" applyBorder="1" applyAlignment="1">
      <alignment horizontal="center" vertical="center"/>
    </xf>
    <xf numFmtId="0" fontId="17" fillId="0" borderId="7" xfId="0" applyFont="1" applyBorder="1" applyAlignment="1" applyProtection="1">
      <alignment horizontal="center" vertical="center"/>
      <protection locked="0"/>
    </xf>
    <xf numFmtId="0" fontId="1" fillId="0" borderId="1" xfId="0" applyFont="1" applyBorder="1" applyAlignment="1">
      <alignment horizontal="center" vertical="center" wrapText="1"/>
    </xf>
    <xf numFmtId="177" fontId="3" fillId="0" borderId="0" xfId="50" applyFont="1" applyBorder="1">
      <alignment horizontal="right" vertical="center"/>
    </xf>
    <xf numFmtId="0" fontId="1" fillId="0" borderId="0" xfId="0" applyFont="1" applyAlignment="1" applyProtection="1">
      <protection locked="0"/>
    </xf>
    <xf numFmtId="0" fontId="10" fillId="0" borderId="0" xfId="0" applyFont="1" applyAlignment="1" applyProtection="1">
      <alignment horizontal="center" vertical="center"/>
      <protection locked="0"/>
    </xf>
    <xf numFmtId="0" fontId="4" fillId="0" borderId="0" xfId="0" applyFont="1" applyAlignme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5" fillId="0" borderId="0" xfId="0" applyFont="1" applyAlignment="1">
      <alignment horizontal="center" vertical="top"/>
    </xf>
    <xf numFmtId="0" fontId="3" fillId="0" borderId="6" xfId="0" applyFont="1" applyBorder="1" applyAlignment="1">
      <alignment horizontal="left" vertical="center"/>
    </xf>
    <xf numFmtId="0" fontId="17" fillId="0" borderId="6" xfId="0" applyFont="1" applyBorder="1" applyAlignment="1">
      <alignment horizontal="center" vertical="center"/>
    </xf>
    <xf numFmtId="0" fontId="17" fillId="0" borderId="6" xfId="0" applyFont="1" applyBorder="1" applyAlignment="1">
      <alignment horizontal="left" vertical="center"/>
    </xf>
    <xf numFmtId="0" fontId="17" fillId="0" borderId="7" xfId="0" applyFont="1" applyBorder="1" applyAlignment="1">
      <alignment horizontal="left" vertical="center"/>
    </xf>
    <xf numFmtId="177" fontId="17" fillId="0" borderId="7" xfId="0" applyNumberFormat="1" applyFont="1" applyBorder="1" applyAlignment="1">
      <alignment horizontal="right" vertical="center"/>
    </xf>
    <xf numFmtId="0" fontId="17"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Style" xfId="49"/>
    <cellStyle name="MoneyStyle" xfId="50"/>
    <cellStyle name="NumberStyle" xfId="51"/>
    <cellStyle name="TextStyle" xfId="52"/>
    <cellStyle name="TimeStyle" xfId="53"/>
    <cellStyle name="DateTimeStyle" xfId="54"/>
    <cellStyle name="PercentStyle" xfId="55"/>
    <cellStyle name="IntegralNumberStyle" xfId="56"/>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workbookViewId="0">
      <selection activeCell="C20" sqref="C20"/>
    </sheetView>
  </sheetViews>
  <sheetFormatPr defaultColWidth="8" defaultRowHeight="14.25" customHeight="1" outlineLevelCol="3"/>
  <cols>
    <col min="1" max="1" width="39.5714285714286" customWidth="1"/>
    <col min="2" max="2" width="46.3142857142857" customWidth="1"/>
    <col min="3" max="3" width="40.4190476190476" customWidth="1"/>
    <col min="4" max="4" width="50.1714285714286" customWidth="1"/>
  </cols>
  <sheetData>
    <row r="1" ht="12" customHeight="1" spans="1:4">
      <c r="D1" s="95" t="s">
        <v>0</v>
      </c>
    </row>
    <row r="2" ht="36" customHeight="1" spans="1:4">
      <c r="A2" s="46" t="s">
        <v>1</v>
      </c>
      <c r="B2" s="165"/>
      <c r="C2" s="165"/>
      <c r="D2" s="165"/>
    </row>
    <row r="3" ht="21" customHeight="1" spans="1:4">
      <c r="A3" s="94" t="str">
        <f>"单位名称："&amp;"中国共产党云南省省级机关党校"</f>
        <v>单位名称：中国共产党云南省省级机关党校</v>
      </c>
      <c r="B3" s="133"/>
      <c r="C3" s="133"/>
      <c r="D3" s="93"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0" t="s">
        <v>8</v>
      </c>
      <c r="B7" s="120">
        <v>9954502.41</v>
      </c>
      <c r="C7" s="23" t="str">
        <f>"一"&amp;"、"&amp;"一般公共服务支出"</f>
        <v>一、一般公共服务支出</v>
      </c>
      <c r="D7" s="120">
        <v>200000</v>
      </c>
    </row>
    <row r="8" ht="25.4" customHeight="1" spans="1:4">
      <c r="A8" s="140" t="s">
        <v>9</v>
      </c>
      <c r="B8" s="120"/>
      <c r="C8" s="23" t="str">
        <f>"二"&amp;"、"&amp;"教育支出"</f>
        <v>二、教育支出</v>
      </c>
      <c r="D8" s="120">
        <v>7973066.07</v>
      </c>
    </row>
    <row r="9" ht="25.4" customHeight="1" spans="1:4">
      <c r="A9" s="140" t="s">
        <v>10</v>
      </c>
      <c r="B9" s="120"/>
      <c r="C9" s="23" t="str">
        <f>"三"&amp;"、"&amp;"社会保障和就业支出"</f>
        <v>三、社会保障和就业支出</v>
      </c>
      <c r="D9" s="120">
        <v>661117.99</v>
      </c>
    </row>
    <row r="10" ht="25.4" customHeight="1" spans="1:4">
      <c r="A10" s="140" t="s">
        <v>11</v>
      </c>
      <c r="B10" s="89"/>
      <c r="C10" s="23" t="str">
        <f>"四"&amp;"、"&amp;"卫生健康支出"</f>
        <v>四、卫生健康支出</v>
      </c>
      <c r="D10" s="120">
        <v>675771.2</v>
      </c>
    </row>
    <row r="11" ht="25.4" customHeight="1" spans="1:4">
      <c r="A11" s="140" t="s">
        <v>12</v>
      </c>
      <c r="B11" s="120"/>
      <c r="C11" s="23" t="str">
        <f>"五"&amp;"、"&amp;"住房保障支出"</f>
        <v>五、住房保障支出</v>
      </c>
      <c r="D11" s="120">
        <v>444547.15</v>
      </c>
    </row>
    <row r="12" ht="25.4" customHeight="1" spans="1:4">
      <c r="A12" s="140" t="s">
        <v>13</v>
      </c>
      <c r="B12" s="89"/>
      <c r="C12" s="23"/>
      <c r="D12" s="120"/>
    </row>
    <row r="13" ht="25.4" customHeight="1" spans="1:4">
      <c r="A13" s="140" t="s">
        <v>14</v>
      </c>
      <c r="B13" s="89"/>
      <c r="C13" s="23"/>
      <c r="D13" s="120"/>
    </row>
    <row r="14" ht="25.4" customHeight="1" spans="1:4">
      <c r="A14" s="140" t="s">
        <v>15</v>
      </c>
      <c r="B14" s="89"/>
      <c r="C14" s="23"/>
      <c r="D14" s="120"/>
    </row>
    <row r="15" ht="25.4" customHeight="1" spans="1:4">
      <c r="A15" s="166" t="s">
        <v>16</v>
      </c>
      <c r="B15" s="89"/>
      <c r="C15" s="23"/>
      <c r="D15" s="120"/>
    </row>
    <row r="16" ht="25.4" customHeight="1" spans="1:4">
      <c r="A16" s="166" t="s">
        <v>17</v>
      </c>
      <c r="B16" s="120"/>
      <c r="C16" s="23"/>
      <c r="D16" s="120"/>
    </row>
    <row r="17" ht="25.4" customHeight="1" spans="1:4">
      <c r="A17" s="167" t="s">
        <v>18</v>
      </c>
      <c r="B17" s="139">
        <v>9954502.41</v>
      </c>
      <c r="C17" s="141" t="s">
        <v>19</v>
      </c>
      <c r="D17" s="139">
        <v>9954502.41</v>
      </c>
    </row>
    <row r="18" ht="25.4" customHeight="1" spans="1:4">
      <c r="A18" s="168" t="s">
        <v>20</v>
      </c>
      <c r="B18" s="139"/>
      <c r="C18" s="169" t="s">
        <v>21</v>
      </c>
      <c r="D18" s="170"/>
    </row>
    <row r="19" ht="25.4" customHeight="1" spans="1:4">
      <c r="A19" s="166" t="s">
        <v>22</v>
      </c>
      <c r="B19" s="120"/>
      <c r="C19" s="140" t="s">
        <v>22</v>
      </c>
      <c r="D19" s="89"/>
    </row>
    <row r="20" ht="25.4" customHeight="1" spans="1:4">
      <c r="A20" s="166" t="s">
        <v>23</v>
      </c>
      <c r="B20" s="120"/>
      <c r="C20" s="140" t="s">
        <v>23</v>
      </c>
      <c r="D20" s="89"/>
    </row>
    <row r="21" ht="25.4" customHeight="1" spans="1:4">
      <c r="A21" s="171" t="s">
        <v>24</v>
      </c>
      <c r="B21" s="139">
        <v>9954502.41</v>
      </c>
      <c r="C21" s="141" t="s">
        <v>25</v>
      </c>
      <c r="D21" s="136">
        <v>9954502.41</v>
      </c>
    </row>
  </sheetData>
  <mergeCells count="8">
    <mergeCell ref="A2:D2"/>
    <mergeCell ref="A3:B3"/>
    <mergeCell ref="A4:B4"/>
    <mergeCell ref="C4:D4"/>
    <mergeCell ref="A5:A6"/>
    <mergeCell ref="B5:B6"/>
    <mergeCell ref="C5:C6"/>
    <mergeCell ref="D5:D6"/>
  </mergeCells>
  <pageMargins left="0.751388888888889" right="0.751388888888889" top="1" bottom="1" header="0.511805555555556" footer="0.511805555555556"/>
  <pageSetup paperSize="9" scale="73" orientation="landscape" horizont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0"/>
  <sheetViews>
    <sheetView showZeros="0" topLeftCell="G1" workbookViewId="0">
      <selection activeCell="R3" sqref="R3:S3"/>
    </sheetView>
  </sheetViews>
  <sheetFormatPr defaultColWidth="8" defaultRowHeight="14.25" customHeight="1"/>
  <cols>
    <col min="1" max="1" width="21.1428571428571" customWidth="1"/>
    <col min="2" max="2" width="35.2857142857143" customWidth="1"/>
    <col min="3" max="19" width="16.1714285714286" customWidth="1"/>
  </cols>
  <sheetData>
    <row r="1" ht="12" customHeight="1" spans="1:19">
      <c r="A1" s="144"/>
      <c r="J1" s="145"/>
      <c r="R1" s="2" t="s">
        <v>26</v>
      </c>
    </row>
    <row r="2" ht="36" customHeight="1" spans="1:19">
      <c r="A2" s="146" t="s">
        <v>27</v>
      </c>
      <c r="B2" s="27"/>
      <c r="C2" s="27"/>
      <c r="D2" s="27"/>
      <c r="E2" s="27"/>
      <c r="F2" s="27"/>
      <c r="G2" s="27"/>
      <c r="H2" s="27"/>
      <c r="I2" s="27"/>
      <c r="J2" s="47"/>
      <c r="K2" s="27"/>
      <c r="L2" s="27"/>
      <c r="M2" s="27"/>
      <c r="N2" s="27"/>
      <c r="O2" s="27"/>
      <c r="P2" s="27"/>
      <c r="Q2" s="27"/>
      <c r="R2" s="27"/>
      <c r="S2" s="27"/>
    </row>
    <row r="3" ht="20.25" customHeight="1" spans="1:19">
      <c r="A3" s="94" t="str">
        <f>"单位名称："&amp;"中国共产党云南省省级机关党校"</f>
        <v>单位名称：中国共产党云南省省级机关党校</v>
      </c>
      <c r="B3" s="6"/>
      <c r="C3" s="6"/>
      <c r="D3" s="6"/>
      <c r="E3" s="6"/>
      <c r="F3" s="6"/>
      <c r="G3" s="6"/>
      <c r="H3" s="6"/>
      <c r="I3" s="6"/>
      <c r="J3" s="147"/>
      <c r="K3" s="6"/>
      <c r="L3" s="6"/>
      <c r="M3" s="6"/>
      <c r="N3" s="7"/>
      <c r="O3" s="7"/>
      <c r="P3" s="7"/>
      <c r="Q3" s="7"/>
      <c r="R3" s="7" t="s">
        <v>2</v>
      </c>
      <c r="S3" s="7" t="s">
        <v>28</v>
      </c>
    </row>
    <row r="4" ht="18.75" customHeight="1" spans="1:19">
      <c r="A4" s="148" t="s">
        <v>29</v>
      </c>
      <c r="B4" s="149" t="s">
        <v>30</v>
      </c>
      <c r="C4" s="149" t="s">
        <v>31</v>
      </c>
      <c r="D4" s="150" t="s">
        <v>32</v>
      </c>
      <c r="E4" s="151"/>
      <c r="F4" s="151"/>
      <c r="G4" s="151"/>
      <c r="H4" s="151"/>
      <c r="I4" s="151"/>
      <c r="J4" s="152"/>
      <c r="K4" s="151"/>
      <c r="L4" s="151"/>
      <c r="M4" s="151"/>
      <c r="N4" s="153"/>
      <c r="O4" s="153" t="s">
        <v>20</v>
      </c>
      <c r="P4" s="153"/>
      <c r="Q4" s="153"/>
      <c r="R4" s="153"/>
      <c r="S4" s="153"/>
    </row>
    <row r="5" ht="18" customHeight="1" spans="1:19">
      <c r="A5" s="154"/>
      <c r="B5" s="155"/>
      <c r="C5" s="155"/>
      <c r="D5" s="155" t="s">
        <v>33</v>
      </c>
      <c r="E5" s="155" t="s">
        <v>34</v>
      </c>
      <c r="F5" s="155" t="s">
        <v>35</v>
      </c>
      <c r="G5" s="155" t="s">
        <v>36</v>
      </c>
      <c r="H5" s="155" t="s">
        <v>37</v>
      </c>
      <c r="I5" s="156" t="s">
        <v>38</v>
      </c>
      <c r="J5" s="157"/>
      <c r="K5" s="156" t="s">
        <v>39</v>
      </c>
      <c r="L5" s="156" t="s">
        <v>40</v>
      </c>
      <c r="M5" s="156" t="s">
        <v>41</v>
      </c>
      <c r="N5" s="158" t="s">
        <v>42</v>
      </c>
      <c r="O5" s="143" t="s">
        <v>33</v>
      </c>
      <c r="P5" s="143" t="s">
        <v>34</v>
      </c>
      <c r="Q5" s="143" t="s">
        <v>35</v>
      </c>
      <c r="R5" s="143" t="s">
        <v>36</v>
      </c>
      <c r="S5" s="143" t="s">
        <v>43</v>
      </c>
    </row>
    <row r="6" ht="29.25" customHeight="1" spans="1:19">
      <c r="A6" s="159"/>
      <c r="B6" s="160"/>
      <c r="C6" s="160"/>
      <c r="D6" s="160"/>
      <c r="E6" s="160"/>
      <c r="F6" s="160"/>
      <c r="G6" s="160"/>
      <c r="H6" s="160"/>
      <c r="I6" s="161" t="s">
        <v>33</v>
      </c>
      <c r="J6" s="161" t="s">
        <v>44</v>
      </c>
      <c r="K6" s="161" t="s">
        <v>39</v>
      </c>
      <c r="L6" s="161" t="s">
        <v>40</v>
      </c>
      <c r="M6" s="161" t="s">
        <v>41</v>
      </c>
      <c r="N6" s="161" t="s">
        <v>42</v>
      </c>
      <c r="O6" s="161"/>
      <c r="P6" s="161"/>
      <c r="Q6" s="161"/>
      <c r="R6" s="161"/>
      <c r="S6" s="161"/>
    </row>
    <row r="7" ht="16.5" customHeight="1" spans="1:19">
      <c r="A7" s="130">
        <v>1</v>
      </c>
      <c r="B7" s="19">
        <v>2</v>
      </c>
      <c r="C7" s="19">
        <v>3</v>
      </c>
      <c r="D7" s="19">
        <v>4</v>
      </c>
      <c r="E7" s="130">
        <v>5</v>
      </c>
      <c r="F7" s="19">
        <v>6</v>
      </c>
      <c r="G7" s="19">
        <v>7</v>
      </c>
      <c r="H7" s="130">
        <v>8</v>
      </c>
      <c r="I7" s="19">
        <v>9</v>
      </c>
      <c r="J7" s="29">
        <v>10</v>
      </c>
      <c r="K7" s="29">
        <v>11</v>
      </c>
      <c r="L7" s="162">
        <v>12</v>
      </c>
      <c r="M7" s="29">
        <v>13</v>
      </c>
      <c r="N7" s="29">
        <v>14</v>
      </c>
      <c r="O7" s="29">
        <v>15</v>
      </c>
      <c r="P7" s="29">
        <v>16</v>
      </c>
      <c r="Q7" s="29">
        <v>17</v>
      </c>
      <c r="R7" s="29">
        <v>18</v>
      </c>
      <c r="S7" s="29">
        <v>19</v>
      </c>
    </row>
    <row r="8" ht="33" customHeight="1" spans="1:19">
      <c r="A8" s="30" t="s">
        <v>45</v>
      </c>
      <c r="B8" s="30" t="s">
        <v>46</v>
      </c>
      <c r="C8" s="22">
        <v>9954502.41</v>
      </c>
      <c r="D8" s="120">
        <v>9954502.41</v>
      </c>
      <c r="E8" s="89">
        <v>9954502.41</v>
      </c>
      <c r="F8" s="89"/>
      <c r="G8" s="89"/>
      <c r="H8" s="89"/>
      <c r="I8" s="89"/>
      <c r="J8" s="89"/>
      <c r="K8" s="89"/>
      <c r="L8" s="89"/>
      <c r="M8" s="89"/>
      <c r="N8" s="89"/>
      <c r="O8" s="89"/>
      <c r="P8" s="89"/>
      <c r="Q8" s="89"/>
      <c r="R8" s="89"/>
      <c r="S8" s="89"/>
    </row>
    <row r="9" ht="33" customHeight="1" spans="1:19">
      <c r="A9" s="128" t="s">
        <v>47</v>
      </c>
      <c r="B9" s="128" t="s">
        <v>46</v>
      </c>
      <c r="C9" s="22">
        <v>9954502.41</v>
      </c>
      <c r="D9" s="120">
        <v>9954502.41</v>
      </c>
      <c r="E9" s="89">
        <v>9954502.41</v>
      </c>
      <c r="F9" s="89"/>
      <c r="G9" s="89"/>
      <c r="H9" s="89"/>
      <c r="I9" s="89"/>
      <c r="J9" s="89"/>
      <c r="K9" s="89"/>
      <c r="L9" s="89"/>
      <c r="M9" s="89"/>
      <c r="N9" s="89"/>
      <c r="O9" s="89"/>
      <c r="P9" s="89"/>
      <c r="Q9" s="89"/>
      <c r="R9" s="89"/>
      <c r="S9" s="89"/>
    </row>
    <row r="10" ht="33" customHeight="1" spans="1:19">
      <c r="A10" s="163" t="s">
        <v>31</v>
      </c>
      <c r="B10" s="164"/>
      <c r="C10" s="120">
        <v>9954502.41</v>
      </c>
      <c r="D10" s="120">
        <v>9954502.41</v>
      </c>
      <c r="E10" s="89">
        <v>9954502.41</v>
      </c>
      <c r="F10" s="89"/>
      <c r="G10" s="89"/>
      <c r="H10" s="89"/>
      <c r="I10" s="89"/>
      <c r="J10" s="89"/>
      <c r="K10" s="89"/>
      <c r="L10" s="89"/>
      <c r="M10" s="89"/>
      <c r="N10" s="89"/>
      <c r="O10" s="89"/>
      <c r="P10" s="89"/>
      <c r="Q10" s="89"/>
      <c r="R10" s="89"/>
      <c r="S10" s="89"/>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1388888888889" right="0.751388888888889" top="1" bottom="1" header="0.511805555555556" footer="0.511805555555556"/>
  <pageSetup paperSize="9" scale="39" orientation="landscape" horizontalDpi="6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9"/>
  <sheetViews>
    <sheetView showZeros="0" topLeftCell="F1" workbookViewId="0">
      <selection activeCell="O3" sqref="O3"/>
    </sheetView>
  </sheetViews>
  <sheetFormatPr defaultColWidth="9.14285714285714" defaultRowHeight="14.25" customHeight="1"/>
  <cols>
    <col min="1" max="1" width="14.2857142857143" customWidth="1"/>
    <col min="2" max="2" width="32.5714285714286" customWidth="1"/>
    <col min="3" max="6" width="18.847619047619" customWidth="1"/>
    <col min="7" max="7" width="21.2857142857143" customWidth="1"/>
    <col min="8" max="9" width="18.847619047619" customWidth="1"/>
    <col min="10" max="10" width="17.847619047619" customWidth="1"/>
    <col min="11" max="15" width="18.847619047619" customWidth="1"/>
  </cols>
  <sheetData>
    <row r="1" ht="15.75" customHeight="1" spans="1:15">
      <c r="O1" s="56" t="s">
        <v>48</v>
      </c>
    </row>
    <row r="2" ht="28.5" customHeight="1" spans="1:15">
      <c r="A2" s="27" t="s">
        <v>49</v>
      </c>
      <c r="B2" s="27"/>
      <c r="C2" s="27"/>
      <c r="D2" s="27"/>
      <c r="E2" s="27"/>
      <c r="F2" s="27"/>
      <c r="G2" s="27"/>
      <c r="H2" s="27"/>
      <c r="I2" s="27"/>
      <c r="J2" s="27"/>
      <c r="K2" s="27"/>
      <c r="L2" s="27"/>
      <c r="M2" s="27"/>
      <c r="N2" s="27"/>
      <c r="O2" s="27"/>
    </row>
    <row r="3" ht="15" customHeight="1" spans="1:15">
      <c r="A3" s="103" t="str">
        <f>"单位名称："&amp;"中国共产党云南省省级机关党校"</f>
        <v>单位名称：中国共产党云南省省级机关党校</v>
      </c>
      <c r="B3" s="104"/>
      <c r="C3" s="59"/>
      <c r="D3" s="59"/>
      <c r="E3" s="59"/>
      <c r="F3" s="59"/>
      <c r="G3" s="6"/>
      <c r="H3" s="59"/>
      <c r="I3" s="59"/>
      <c r="J3" s="6"/>
      <c r="K3" s="59"/>
      <c r="L3" s="59"/>
      <c r="M3" s="6"/>
      <c r="N3" s="6"/>
      <c r="O3" s="105" t="s">
        <v>2</v>
      </c>
    </row>
    <row r="4" ht="18.75" customHeight="1" spans="1:15">
      <c r="A4" s="9" t="s">
        <v>50</v>
      </c>
      <c r="B4" s="9" t="s">
        <v>51</v>
      </c>
      <c r="C4" s="15" t="s">
        <v>31</v>
      </c>
      <c r="D4" s="63" t="s">
        <v>34</v>
      </c>
      <c r="E4" s="63"/>
      <c r="F4" s="63"/>
      <c r="G4" s="143" t="s">
        <v>35</v>
      </c>
      <c r="H4" s="9" t="s">
        <v>36</v>
      </c>
      <c r="I4" s="9" t="s">
        <v>52</v>
      </c>
      <c r="J4" s="10" t="s">
        <v>53</v>
      </c>
      <c r="K4" s="74" t="s">
        <v>54</v>
      </c>
      <c r="L4" s="74" t="s">
        <v>55</v>
      </c>
      <c r="M4" s="74" t="s">
        <v>56</v>
      </c>
      <c r="N4" s="74" t="s">
        <v>57</v>
      </c>
      <c r="O4" s="77" t="s">
        <v>58</v>
      </c>
    </row>
    <row r="5" ht="30" customHeight="1" spans="1:15">
      <c r="A5" s="18"/>
      <c r="B5" s="18"/>
      <c r="C5" s="18"/>
      <c r="D5" s="63" t="s">
        <v>33</v>
      </c>
      <c r="E5" s="63" t="s">
        <v>59</v>
      </c>
      <c r="F5" s="63" t="s">
        <v>60</v>
      </c>
      <c r="G5" s="18"/>
      <c r="H5" s="18"/>
      <c r="I5" s="18"/>
      <c r="J5" s="63" t="s">
        <v>33</v>
      </c>
      <c r="K5" s="85" t="s">
        <v>54</v>
      </c>
      <c r="L5" s="85" t="s">
        <v>55</v>
      </c>
      <c r="M5" s="85" t="s">
        <v>56</v>
      </c>
      <c r="N5" s="85" t="s">
        <v>57</v>
      </c>
      <c r="O5" s="85" t="s">
        <v>58</v>
      </c>
    </row>
    <row r="6" ht="16.5" customHeight="1" spans="1:15">
      <c r="A6" s="63">
        <v>1</v>
      </c>
      <c r="B6" s="63">
        <v>2</v>
      </c>
      <c r="C6" s="63">
        <v>3</v>
      </c>
      <c r="D6" s="63">
        <v>4</v>
      </c>
      <c r="E6" s="63">
        <v>5</v>
      </c>
      <c r="F6" s="63">
        <v>6</v>
      </c>
      <c r="G6" s="63">
        <v>7</v>
      </c>
      <c r="H6" s="49">
        <v>8</v>
      </c>
      <c r="I6" s="49">
        <v>9</v>
      </c>
      <c r="J6" s="49">
        <v>10</v>
      </c>
      <c r="K6" s="49">
        <v>11</v>
      </c>
      <c r="L6" s="49">
        <v>12</v>
      </c>
      <c r="M6" s="49">
        <v>13</v>
      </c>
      <c r="N6" s="49">
        <v>14</v>
      </c>
      <c r="O6" s="63">
        <v>15</v>
      </c>
    </row>
    <row r="7" ht="20.25" customHeight="1" spans="1:15">
      <c r="A7" s="30" t="s">
        <v>61</v>
      </c>
      <c r="B7" s="30" t="s">
        <v>62</v>
      </c>
      <c r="C7" s="120">
        <v>200000</v>
      </c>
      <c r="D7" s="120">
        <v>200000</v>
      </c>
      <c r="E7" s="120"/>
      <c r="F7" s="120">
        <v>200000</v>
      </c>
      <c r="G7" s="89"/>
      <c r="H7" s="120"/>
      <c r="I7" s="120"/>
      <c r="J7" s="120"/>
      <c r="K7" s="120"/>
      <c r="L7" s="120"/>
      <c r="M7" s="89"/>
      <c r="N7" s="120"/>
      <c r="O7" s="120"/>
    </row>
    <row r="8" ht="20.25" customHeight="1" spans="1:15">
      <c r="A8" s="128" t="s">
        <v>63</v>
      </c>
      <c r="B8" s="128" t="s">
        <v>64</v>
      </c>
      <c r="C8" s="120">
        <v>200000</v>
      </c>
      <c r="D8" s="120">
        <v>200000</v>
      </c>
      <c r="E8" s="120"/>
      <c r="F8" s="120">
        <v>200000</v>
      </c>
      <c r="G8" s="89"/>
      <c r="H8" s="120"/>
      <c r="I8" s="120"/>
      <c r="J8" s="120"/>
      <c r="K8" s="120"/>
      <c r="L8" s="120"/>
      <c r="M8" s="89"/>
      <c r="N8" s="120"/>
      <c r="O8" s="120"/>
    </row>
    <row r="9" ht="20.25" customHeight="1" spans="1:15">
      <c r="A9" s="129" t="s">
        <v>65</v>
      </c>
      <c r="B9" s="129" t="s">
        <v>66</v>
      </c>
      <c r="C9" s="120">
        <v>200000</v>
      </c>
      <c r="D9" s="120">
        <v>200000</v>
      </c>
      <c r="E9" s="120"/>
      <c r="F9" s="120">
        <v>200000</v>
      </c>
      <c r="G9" s="89"/>
      <c r="H9" s="120"/>
      <c r="I9" s="120"/>
      <c r="J9" s="120"/>
      <c r="K9" s="120"/>
      <c r="L9" s="120"/>
      <c r="M9" s="89"/>
      <c r="N9" s="120"/>
      <c r="O9" s="120"/>
    </row>
    <row r="10" ht="20.25" customHeight="1" spans="1:15">
      <c r="A10" s="30" t="s">
        <v>67</v>
      </c>
      <c r="B10" s="30" t="s">
        <v>68</v>
      </c>
      <c r="C10" s="120">
        <v>7973066.07</v>
      </c>
      <c r="D10" s="120">
        <v>7973066.07</v>
      </c>
      <c r="E10" s="120">
        <v>5322966.07</v>
      </c>
      <c r="F10" s="120">
        <v>2650100</v>
      </c>
      <c r="G10" s="89"/>
      <c r="H10" s="120"/>
      <c r="I10" s="120"/>
      <c r="J10" s="120"/>
      <c r="K10" s="120"/>
      <c r="L10" s="120"/>
      <c r="M10" s="89"/>
      <c r="N10" s="120"/>
      <c r="O10" s="120"/>
    </row>
    <row r="11" ht="20.25" customHeight="1" spans="1:15">
      <c r="A11" s="128" t="s">
        <v>69</v>
      </c>
      <c r="B11" s="128" t="s">
        <v>70</v>
      </c>
      <c r="C11" s="120">
        <v>7903066.07</v>
      </c>
      <c r="D11" s="120">
        <v>7903066.07</v>
      </c>
      <c r="E11" s="120">
        <v>5322966.07</v>
      </c>
      <c r="F11" s="120">
        <v>2580100</v>
      </c>
      <c r="G11" s="89"/>
      <c r="H11" s="120"/>
      <c r="I11" s="120"/>
      <c r="J11" s="120"/>
      <c r="K11" s="120"/>
      <c r="L11" s="120"/>
      <c r="M11" s="89"/>
      <c r="N11" s="120"/>
      <c r="O11" s="120"/>
    </row>
    <row r="12" ht="20.25" customHeight="1" spans="1:15">
      <c r="A12" s="129" t="s">
        <v>71</v>
      </c>
      <c r="B12" s="129" t="s">
        <v>72</v>
      </c>
      <c r="C12" s="120">
        <v>7903066.07</v>
      </c>
      <c r="D12" s="120">
        <v>7903066.07</v>
      </c>
      <c r="E12" s="120">
        <v>5322966.07</v>
      </c>
      <c r="F12" s="120">
        <v>2580100</v>
      </c>
      <c r="G12" s="89"/>
      <c r="H12" s="120"/>
      <c r="I12" s="120"/>
      <c r="J12" s="120"/>
      <c r="K12" s="120"/>
      <c r="L12" s="120"/>
      <c r="M12" s="89"/>
      <c r="N12" s="120"/>
      <c r="O12" s="120"/>
    </row>
    <row r="13" ht="20.25" customHeight="1" spans="1:15">
      <c r="A13" s="128" t="s">
        <v>73</v>
      </c>
      <c r="B13" s="128" t="s">
        <v>74</v>
      </c>
      <c r="C13" s="120">
        <v>70000</v>
      </c>
      <c r="D13" s="120">
        <v>70000</v>
      </c>
      <c r="E13" s="120"/>
      <c r="F13" s="120">
        <v>70000</v>
      </c>
      <c r="G13" s="89"/>
      <c r="H13" s="120"/>
      <c r="I13" s="120"/>
      <c r="J13" s="120"/>
      <c r="K13" s="120"/>
      <c r="L13" s="120"/>
      <c r="M13" s="89"/>
      <c r="N13" s="120"/>
      <c r="O13" s="120"/>
    </row>
    <row r="14" ht="20.25" customHeight="1" spans="1:15">
      <c r="A14" s="129" t="s">
        <v>75</v>
      </c>
      <c r="B14" s="129" t="s">
        <v>74</v>
      </c>
      <c r="C14" s="120">
        <v>70000</v>
      </c>
      <c r="D14" s="120">
        <v>70000</v>
      </c>
      <c r="E14" s="120"/>
      <c r="F14" s="120">
        <v>70000</v>
      </c>
      <c r="G14" s="89"/>
      <c r="H14" s="120"/>
      <c r="I14" s="120"/>
      <c r="J14" s="120"/>
      <c r="K14" s="120"/>
      <c r="L14" s="120"/>
      <c r="M14" s="89"/>
      <c r="N14" s="120"/>
      <c r="O14" s="120"/>
    </row>
    <row r="15" ht="20.25" customHeight="1" spans="1:15">
      <c r="A15" s="30" t="s">
        <v>76</v>
      </c>
      <c r="B15" s="30" t="s">
        <v>77</v>
      </c>
      <c r="C15" s="120">
        <v>661117.99</v>
      </c>
      <c r="D15" s="120">
        <v>661117.99</v>
      </c>
      <c r="E15" s="120">
        <v>661117.99</v>
      </c>
      <c r="F15" s="120"/>
      <c r="G15" s="89"/>
      <c r="H15" s="120"/>
      <c r="I15" s="120"/>
      <c r="J15" s="120"/>
      <c r="K15" s="120"/>
      <c r="L15" s="120"/>
      <c r="M15" s="89"/>
      <c r="N15" s="120"/>
      <c r="O15" s="120"/>
    </row>
    <row r="16" ht="20.25" customHeight="1" spans="1:15">
      <c r="A16" s="128" t="s">
        <v>78</v>
      </c>
      <c r="B16" s="128" t="s">
        <v>79</v>
      </c>
      <c r="C16" s="120">
        <v>654555.1</v>
      </c>
      <c r="D16" s="120">
        <v>654555.1</v>
      </c>
      <c r="E16" s="120">
        <v>654555.1</v>
      </c>
      <c r="F16" s="120"/>
      <c r="G16" s="89"/>
      <c r="H16" s="120"/>
      <c r="I16" s="120"/>
      <c r="J16" s="120"/>
      <c r="K16" s="120"/>
      <c r="L16" s="120"/>
      <c r="M16" s="89"/>
      <c r="N16" s="120"/>
      <c r="O16" s="120"/>
    </row>
    <row r="17" ht="20.25" customHeight="1" spans="1:15">
      <c r="A17" s="129" t="s">
        <v>80</v>
      </c>
      <c r="B17" s="129" t="s">
        <v>81</v>
      </c>
      <c r="C17" s="120">
        <v>15660</v>
      </c>
      <c r="D17" s="120">
        <v>15660</v>
      </c>
      <c r="E17" s="120">
        <v>15660</v>
      </c>
      <c r="F17" s="120"/>
      <c r="G17" s="89"/>
      <c r="H17" s="120"/>
      <c r="I17" s="120"/>
      <c r="J17" s="120"/>
      <c r="K17" s="120"/>
      <c r="L17" s="120"/>
      <c r="M17" s="89"/>
      <c r="N17" s="120"/>
      <c r="O17" s="120"/>
    </row>
    <row r="18" ht="20.25" customHeight="1" spans="1:15">
      <c r="A18" s="129" t="s">
        <v>82</v>
      </c>
      <c r="B18" s="129" t="s">
        <v>83</v>
      </c>
      <c r="C18" s="120">
        <v>638895.1</v>
      </c>
      <c r="D18" s="120">
        <v>638895.1</v>
      </c>
      <c r="E18" s="120">
        <v>638895.1</v>
      </c>
      <c r="F18" s="120"/>
      <c r="G18" s="89"/>
      <c r="H18" s="120"/>
      <c r="I18" s="120"/>
      <c r="J18" s="120"/>
      <c r="K18" s="120"/>
      <c r="L18" s="120"/>
      <c r="M18" s="89"/>
      <c r="N18" s="120"/>
      <c r="O18" s="120"/>
    </row>
    <row r="19" ht="20.25" customHeight="1" spans="1:15">
      <c r="A19" s="128" t="s">
        <v>84</v>
      </c>
      <c r="B19" s="128" t="s">
        <v>85</v>
      </c>
      <c r="C19" s="120">
        <v>6562.89</v>
      </c>
      <c r="D19" s="120">
        <v>6562.89</v>
      </c>
      <c r="E19" s="120">
        <v>6562.89</v>
      </c>
      <c r="F19" s="120"/>
      <c r="G19" s="89"/>
      <c r="H19" s="120"/>
      <c r="I19" s="120"/>
      <c r="J19" s="120"/>
      <c r="K19" s="120"/>
      <c r="L19" s="120"/>
      <c r="M19" s="89"/>
      <c r="N19" s="120"/>
      <c r="O19" s="120"/>
    </row>
    <row r="20" ht="20.25" customHeight="1" spans="1:15">
      <c r="A20" s="129" t="s">
        <v>86</v>
      </c>
      <c r="B20" s="129" t="s">
        <v>85</v>
      </c>
      <c r="C20" s="120">
        <v>6562.89</v>
      </c>
      <c r="D20" s="120">
        <v>6562.89</v>
      </c>
      <c r="E20" s="120">
        <v>6562.89</v>
      </c>
      <c r="F20" s="120"/>
      <c r="G20" s="89"/>
      <c r="H20" s="120"/>
      <c r="I20" s="120"/>
      <c r="J20" s="120"/>
      <c r="K20" s="120"/>
      <c r="L20" s="120"/>
      <c r="M20" s="89"/>
      <c r="N20" s="120"/>
      <c r="O20" s="120"/>
    </row>
    <row r="21" ht="20.25" customHeight="1" spans="1:15">
      <c r="A21" s="30" t="s">
        <v>87</v>
      </c>
      <c r="B21" s="30" t="s">
        <v>88</v>
      </c>
      <c r="C21" s="120">
        <v>675771.2</v>
      </c>
      <c r="D21" s="120">
        <v>675771.2</v>
      </c>
      <c r="E21" s="120">
        <v>675771.2</v>
      </c>
      <c r="F21" s="120"/>
      <c r="G21" s="89"/>
      <c r="H21" s="120"/>
      <c r="I21" s="120"/>
      <c r="J21" s="120"/>
      <c r="K21" s="120"/>
      <c r="L21" s="120"/>
      <c r="M21" s="89"/>
      <c r="N21" s="120"/>
      <c r="O21" s="120"/>
    </row>
    <row r="22" ht="20.25" customHeight="1" spans="1:15">
      <c r="A22" s="128" t="s">
        <v>89</v>
      </c>
      <c r="B22" s="128" t="s">
        <v>90</v>
      </c>
      <c r="C22" s="120">
        <v>675771.2</v>
      </c>
      <c r="D22" s="120">
        <v>675771.2</v>
      </c>
      <c r="E22" s="120">
        <v>675771.2</v>
      </c>
      <c r="F22" s="120"/>
      <c r="G22" s="89"/>
      <c r="H22" s="120"/>
      <c r="I22" s="120"/>
      <c r="J22" s="120"/>
      <c r="K22" s="120"/>
      <c r="L22" s="120"/>
      <c r="M22" s="89"/>
      <c r="N22" s="120"/>
      <c r="O22" s="120"/>
    </row>
    <row r="23" ht="20.25" customHeight="1" spans="1:15">
      <c r="A23" s="129" t="s">
        <v>91</v>
      </c>
      <c r="B23" s="129" t="s">
        <v>92</v>
      </c>
      <c r="C23" s="120">
        <v>399309.44</v>
      </c>
      <c r="D23" s="120">
        <v>399309.44</v>
      </c>
      <c r="E23" s="120">
        <v>399309.44</v>
      </c>
      <c r="F23" s="120"/>
      <c r="G23" s="89"/>
      <c r="H23" s="120"/>
      <c r="I23" s="120"/>
      <c r="J23" s="120"/>
      <c r="K23" s="120"/>
      <c r="L23" s="120"/>
      <c r="M23" s="89"/>
      <c r="N23" s="120"/>
      <c r="O23" s="120"/>
    </row>
    <row r="24" ht="20.25" customHeight="1" spans="1:15">
      <c r="A24" s="129" t="s">
        <v>93</v>
      </c>
      <c r="B24" s="129" t="s">
        <v>94</v>
      </c>
      <c r="C24" s="120">
        <v>253120.26</v>
      </c>
      <c r="D24" s="120">
        <v>253120.26</v>
      </c>
      <c r="E24" s="120">
        <v>253120.26</v>
      </c>
      <c r="F24" s="120"/>
      <c r="G24" s="89"/>
      <c r="H24" s="120"/>
      <c r="I24" s="120"/>
      <c r="J24" s="120"/>
      <c r="K24" s="120"/>
      <c r="L24" s="120"/>
      <c r="M24" s="89"/>
      <c r="N24" s="120"/>
      <c r="O24" s="120"/>
    </row>
    <row r="25" ht="20.25" customHeight="1" spans="1:15">
      <c r="A25" s="129" t="s">
        <v>95</v>
      </c>
      <c r="B25" s="129" t="s">
        <v>96</v>
      </c>
      <c r="C25" s="120">
        <v>23341.5</v>
      </c>
      <c r="D25" s="120">
        <v>23341.5</v>
      </c>
      <c r="E25" s="120">
        <v>23341.5</v>
      </c>
      <c r="F25" s="120"/>
      <c r="G25" s="89"/>
      <c r="H25" s="120"/>
      <c r="I25" s="120"/>
      <c r="J25" s="120"/>
      <c r="K25" s="120"/>
      <c r="L25" s="120"/>
      <c r="M25" s="89"/>
      <c r="N25" s="120"/>
      <c r="O25" s="120"/>
    </row>
    <row r="26" ht="20.25" customHeight="1" spans="1:15">
      <c r="A26" s="30" t="s">
        <v>97</v>
      </c>
      <c r="B26" s="30" t="s">
        <v>98</v>
      </c>
      <c r="C26" s="120">
        <v>444547.15</v>
      </c>
      <c r="D26" s="120">
        <v>444547.15</v>
      </c>
      <c r="E26" s="120">
        <v>444547.15</v>
      </c>
      <c r="F26" s="120"/>
      <c r="G26" s="89"/>
      <c r="H26" s="120"/>
      <c r="I26" s="120"/>
      <c r="J26" s="120"/>
      <c r="K26" s="120"/>
      <c r="L26" s="120"/>
      <c r="M26" s="89"/>
      <c r="N26" s="120"/>
      <c r="O26" s="120"/>
    </row>
    <row r="27" ht="20.25" customHeight="1" spans="1:15">
      <c r="A27" s="128" t="s">
        <v>99</v>
      </c>
      <c r="B27" s="128" t="s">
        <v>100</v>
      </c>
      <c r="C27" s="120">
        <v>444547.15</v>
      </c>
      <c r="D27" s="120">
        <v>444547.15</v>
      </c>
      <c r="E27" s="120">
        <v>444547.15</v>
      </c>
      <c r="F27" s="120"/>
      <c r="G27" s="89"/>
      <c r="H27" s="120"/>
      <c r="I27" s="120"/>
      <c r="J27" s="120"/>
      <c r="K27" s="120"/>
      <c r="L27" s="120"/>
      <c r="M27" s="89"/>
      <c r="N27" s="120"/>
      <c r="O27" s="120"/>
    </row>
    <row r="28" ht="20.25" customHeight="1" spans="1:15">
      <c r="A28" s="129" t="s">
        <v>101</v>
      </c>
      <c r="B28" s="129" t="s">
        <v>102</v>
      </c>
      <c r="C28" s="120">
        <v>444547.15</v>
      </c>
      <c r="D28" s="120">
        <v>444547.15</v>
      </c>
      <c r="E28" s="120">
        <v>444547.15</v>
      </c>
      <c r="F28" s="120"/>
      <c r="G28" s="89"/>
      <c r="H28" s="120"/>
      <c r="I28" s="120"/>
      <c r="J28" s="120"/>
      <c r="K28" s="120"/>
      <c r="L28" s="120"/>
      <c r="M28" s="89"/>
      <c r="N28" s="120"/>
      <c r="O28" s="120"/>
    </row>
    <row r="29" ht="17.25" customHeight="1" spans="1:15">
      <c r="A29" s="106" t="s">
        <v>103</v>
      </c>
      <c r="B29" s="107" t="s">
        <v>103</v>
      </c>
      <c r="C29" s="120">
        <v>9954502.41</v>
      </c>
      <c r="D29" s="120">
        <v>9954502.41</v>
      </c>
      <c r="E29" s="120">
        <v>7104402.41</v>
      </c>
      <c r="F29" s="120">
        <v>2850100</v>
      </c>
      <c r="G29" s="89"/>
      <c r="H29" s="120"/>
      <c r="I29" s="120"/>
      <c r="J29" s="120"/>
      <c r="K29" s="120"/>
      <c r="L29" s="120"/>
      <c r="M29" s="89"/>
      <c r="N29" s="120"/>
      <c r="O29" s="120"/>
    </row>
  </sheetData>
  <mergeCells count="11">
    <mergeCell ref="A2:O2"/>
    <mergeCell ref="A3:L3"/>
    <mergeCell ref="D4:F4"/>
    <mergeCell ref="J4:O4"/>
    <mergeCell ref="A29:B29"/>
    <mergeCell ref="A4:A5"/>
    <mergeCell ref="B4:B5"/>
    <mergeCell ref="C4:C5"/>
    <mergeCell ref="G4:G5"/>
    <mergeCell ref="H4:H5"/>
    <mergeCell ref="I4:I5"/>
  </mergeCells>
  <pageMargins left="0.751388888888889" right="0.751388888888889" top="1" bottom="1" header="0.511805555555556" footer="0.511805555555556"/>
  <pageSetup paperSize="9" scale="44" orientation="landscape" horizontalDpi="6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workbookViewId="0">
      <selection activeCell="A8" sqref="A8"/>
    </sheetView>
  </sheetViews>
  <sheetFormatPr defaultColWidth="9.14285714285714" defaultRowHeight="14.25" customHeight="1" outlineLevelCol="3"/>
  <cols>
    <col min="1" max="1" width="49.2857142857143" customWidth="1"/>
    <col min="2" max="2" width="43.3142857142857" customWidth="1"/>
    <col min="3" max="3" width="48.5714285714286" customWidth="1"/>
    <col min="4" max="4" width="41.1714285714286" customWidth="1"/>
  </cols>
  <sheetData>
    <row r="1" customHeight="1" spans="1:4">
      <c r="D1" s="93" t="s">
        <v>104</v>
      </c>
    </row>
    <row r="2" ht="31.5" customHeight="1" spans="1:4">
      <c r="A2" s="46" t="s">
        <v>105</v>
      </c>
      <c r="B2" s="132"/>
      <c r="C2" s="132"/>
      <c r="D2" s="132"/>
    </row>
    <row r="3" ht="17.25" customHeight="1" spans="1:4">
      <c r="A3" s="4" t="str">
        <f>"单位名称："&amp;"中国共产党云南省省级机关党校"</f>
        <v>单位名称：中国共产党云南省省级机关党校</v>
      </c>
      <c r="B3" s="133"/>
      <c r="C3" s="133"/>
      <c r="D3" s="95" t="s">
        <v>2</v>
      </c>
    </row>
    <row r="4" ht="24.65" customHeight="1" spans="1:4">
      <c r="A4" s="10" t="s">
        <v>3</v>
      </c>
      <c r="B4" s="12"/>
      <c r="C4" s="10" t="s">
        <v>4</v>
      </c>
      <c r="D4" s="12"/>
    </row>
    <row r="5" ht="15.65" customHeight="1" spans="1:4">
      <c r="A5" s="15" t="s">
        <v>5</v>
      </c>
      <c r="B5" s="134" t="s">
        <v>6</v>
      </c>
      <c r="C5" s="15" t="s">
        <v>106</v>
      </c>
      <c r="D5" s="134" t="s">
        <v>6</v>
      </c>
    </row>
    <row r="6" ht="14.15" customHeight="1" spans="1:4">
      <c r="A6" s="18"/>
      <c r="B6" s="17"/>
      <c r="C6" s="18"/>
      <c r="D6" s="17"/>
    </row>
    <row r="7" ht="29.15" customHeight="1" spans="1:4">
      <c r="A7" s="135" t="s">
        <v>107</v>
      </c>
      <c r="B7" s="136">
        <v>9954502.41</v>
      </c>
      <c r="C7" s="137" t="s">
        <v>108</v>
      </c>
      <c r="D7" s="136">
        <v>9954502.41</v>
      </c>
    </row>
    <row r="8" ht="29.15" customHeight="1" spans="1:4">
      <c r="A8" s="138" t="s">
        <v>109</v>
      </c>
      <c r="B8" s="89">
        <v>9954502.41</v>
      </c>
      <c r="C8" s="23" t="str">
        <f>"（一）"&amp;"一般公共服务支出"</f>
        <v>（一）一般公共服务支出</v>
      </c>
      <c r="D8" s="89">
        <v>200000</v>
      </c>
    </row>
    <row r="9" ht="29.15" customHeight="1" spans="1:4">
      <c r="A9" s="138" t="s">
        <v>110</v>
      </c>
      <c r="B9" s="89"/>
      <c r="C9" s="23" t="str">
        <f>"（二）"&amp;"教育支出"</f>
        <v>（二）教育支出</v>
      </c>
      <c r="D9" s="89">
        <v>7973066.07</v>
      </c>
    </row>
    <row r="10" ht="29.15" customHeight="1" spans="1:4">
      <c r="A10" s="138" t="s">
        <v>111</v>
      </c>
      <c r="B10" s="89"/>
      <c r="C10" s="23" t="str">
        <f>"（三）"&amp;"社会保障和就业支出"</f>
        <v>（三）社会保障和就业支出</v>
      </c>
      <c r="D10" s="89">
        <v>661117.99</v>
      </c>
    </row>
    <row r="11" ht="29.15" customHeight="1" spans="1:4">
      <c r="A11" s="138" t="s">
        <v>112</v>
      </c>
      <c r="B11" s="139"/>
      <c r="C11" s="23" t="str">
        <f>"（四）"&amp;"卫生健康支出"</f>
        <v>（四）卫生健康支出</v>
      </c>
      <c r="D11" s="89">
        <v>675771.2</v>
      </c>
    </row>
    <row r="12" ht="29.15" customHeight="1" spans="1:4">
      <c r="A12" s="138" t="s">
        <v>109</v>
      </c>
      <c r="B12" s="120"/>
      <c r="C12" s="23" t="str">
        <f>"（五）"&amp;"住房保障支出"</f>
        <v>（五）住房保障支出</v>
      </c>
      <c r="D12" s="89">
        <v>444547.15</v>
      </c>
    </row>
    <row r="13" ht="29.15" customHeight="1" spans="1:4">
      <c r="A13" s="140" t="s">
        <v>110</v>
      </c>
      <c r="B13" s="120"/>
      <c r="C13" s="141"/>
      <c r="D13" s="139"/>
    </row>
    <row r="14" ht="29.15" customHeight="1" spans="1:4">
      <c r="A14" s="140" t="s">
        <v>111</v>
      </c>
      <c r="B14" s="139"/>
      <c r="C14" s="141"/>
      <c r="D14" s="139"/>
    </row>
    <row r="15" ht="29.15" customHeight="1" spans="1:4">
      <c r="A15" s="142"/>
      <c r="B15" s="139"/>
      <c r="C15" s="140" t="s">
        <v>113</v>
      </c>
      <c r="D15" s="139"/>
    </row>
    <row r="16" ht="29.15" customHeight="1" spans="1:4">
      <c r="A16" s="142" t="s">
        <v>114</v>
      </c>
      <c r="B16" s="139">
        <v>9954502.41</v>
      </c>
      <c r="C16" s="141" t="s">
        <v>25</v>
      </c>
      <c r="D16" s="139">
        <v>9954502.41</v>
      </c>
    </row>
  </sheetData>
  <mergeCells count="8">
    <mergeCell ref="A2:D2"/>
    <mergeCell ref="A3:B3"/>
    <mergeCell ref="A4:B4"/>
    <mergeCell ref="C4:D4"/>
    <mergeCell ref="A5:A6"/>
    <mergeCell ref="B5:B6"/>
    <mergeCell ref="C5:C6"/>
    <mergeCell ref="D5:D6"/>
  </mergeCells>
  <pageMargins left="0.751388888888889" right="0.751388888888889" top="1" bottom="1" header="0.511805555555556" footer="0.511805555555556"/>
  <pageSetup paperSize="9" scale="71" orientation="landscape" horizontalDpi="6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9"/>
  <sheetViews>
    <sheetView showZeros="0" workbookViewId="0">
      <selection activeCell="G3" sqref="G3"/>
    </sheetView>
  </sheetViews>
  <sheetFormatPr defaultColWidth="9.14285714285714" defaultRowHeight="14.25" customHeight="1" outlineLevelCol="6"/>
  <cols>
    <col min="1" max="1" width="20.1428571428571" customWidth="1"/>
    <col min="2" max="2" width="37.3142857142857" customWidth="1"/>
    <col min="3" max="3" width="24.2857142857143" customWidth="1"/>
    <col min="4" max="6" width="25.0285714285714" customWidth="1"/>
    <col min="7" max="7" width="24.2857142857143" customWidth="1"/>
  </cols>
  <sheetData>
    <row r="1" ht="12" customHeight="1" spans="1:7">
      <c r="D1" s="110"/>
      <c r="F1" s="56"/>
      <c r="G1" s="56" t="s">
        <v>115</v>
      </c>
    </row>
    <row r="2" ht="39" customHeight="1" spans="1:7">
      <c r="A2" s="3" t="s">
        <v>116</v>
      </c>
      <c r="B2" s="3"/>
      <c r="C2" s="3"/>
      <c r="D2" s="3"/>
      <c r="E2" s="3"/>
      <c r="F2" s="3"/>
      <c r="G2" s="3"/>
    </row>
    <row r="3" ht="18" customHeight="1" spans="1:7">
      <c r="A3" s="4" t="str">
        <f>"单位名称："&amp;"中国共产党云南省省级机关党校"</f>
        <v>单位名称：中国共产党云南省省级机关党校</v>
      </c>
      <c r="F3" s="105"/>
      <c r="G3" s="105" t="s">
        <v>2</v>
      </c>
    </row>
    <row r="4" ht="20.25" customHeight="1" spans="1:7">
      <c r="A4" s="122" t="s">
        <v>117</v>
      </c>
      <c r="B4" s="123"/>
      <c r="C4" s="124" t="s">
        <v>31</v>
      </c>
      <c r="D4" s="11" t="s">
        <v>59</v>
      </c>
      <c r="E4" s="11"/>
      <c r="F4" s="12"/>
      <c r="G4" s="124" t="s">
        <v>60</v>
      </c>
    </row>
    <row r="5" ht="20.25" customHeight="1" spans="1:7">
      <c r="A5" s="125" t="s">
        <v>50</v>
      </c>
      <c r="B5" s="126" t="s">
        <v>51</v>
      </c>
      <c r="C5" s="96"/>
      <c r="D5" s="96" t="s">
        <v>33</v>
      </c>
      <c r="E5" s="96" t="s">
        <v>118</v>
      </c>
      <c r="F5" s="96" t="s">
        <v>119</v>
      </c>
      <c r="G5" s="96"/>
    </row>
    <row r="6" ht="13.5" customHeight="1" spans="1:7">
      <c r="A6" s="127" t="s">
        <v>120</v>
      </c>
      <c r="B6" s="127" t="s">
        <v>121</v>
      </c>
      <c r="C6" s="127" t="s">
        <v>122</v>
      </c>
      <c r="D6" s="63"/>
      <c r="E6" s="127" t="s">
        <v>123</v>
      </c>
      <c r="F6" s="127" t="s">
        <v>124</v>
      </c>
      <c r="G6" s="127" t="s">
        <v>125</v>
      </c>
    </row>
    <row r="7" ht="18" customHeight="1" spans="1:7">
      <c r="A7" s="30" t="s">
        <v>61</v>
      </c>
      <c r="B7" s="30" t="s">
        <v>62</v>
      </c>
      <c r="C7" s="22">
        <v>200000</v>
      </c>
      <c r="D7" s="22"/>
      <c r="E7" s="22"/>
      <c r="F7" s="22"/>
      <c r="G7" s="22">
        <v>200000</v>
      </c>
    </row>
    <row r="8" ht="18" customHeight="1" spans="1:7">
      <c r="A8" s="30" t="s">
        <v>63</v>
      </c>
      <c r="B8" s="128" t="s">
        <v>64</v>
      </c>
      <c r="C8" s="22">
        <v>200000</v>
      </c>
      <c r="D8" s="22"/>
      <c r="E8" s="22"/>
      <c r="F8" s="22"/>
      <c r="G8" s="22">
        <v>200000</v>
      </c>
    </row>
    <row r="9" ht="18" customHeight="1" spans="1:7">
      <c r="A9" s="30" t="s">
        <v>65</v>
      </c>
      <c r="B9" s="129" t="s">
        <v>66</v>
      </c>
      <c r="C9" s="22">
        <v>200000</v>
      </c>
      <c r="D9" s="22"/>
      <c r="E9" s="22"/>
      <c r="F9" s="22"/>
      <c r="G9" s="22">
        <v>200000</v>
      </c>
    </row>
    <row r="10" ht="18" customHeight="1" spans="1:7">
      <c r="A10" s="30" t="s">
        <v>67</v>
      </c>
      <c r="B10" s="30" t="s">
        <v>68</v>
      </c>
      <c r="C10" s="22">
        <v>7973066.07</v>
      </c>
      <c r="D10" s="22">
        <v>5322966.07</v>
      </c>
      <c r="E10" s="22">
        <v>4363627.9</v>
      </c>
      <c r="F10" s="22">
        <v>959338.17</v>
      </c>
      <c r="G10" s="22">
        <v>2650100</v>
      </c>
    </row>
    <row r="11" ht="18" customHeight="1" spans="1:7">
      <c r="A11" s="30" t="s">
        <v>69</v>
      </c>
      <c r="B11" s="128" t="s">
        <v>70</v>
      </c>
      <c r="C11" s="22">
        <v>7903066.07</v>
      </c>
      <c r="D11" s="22">
        <v>5322966.07</v>
      </c>
      <c r="E11" s="22">
        <v>4363627.9</v>
      </c>
      <c r="F11" s="22">
        <v>959338.17</v>
      </c>
      <c r="G11" s="22">
        <v>2580100</v>
      </c>
    </row>
    <row r="12" ht="18" customHeight="1" spans="1:7">
      <c r="A12" s="30" t="s">
        <v>71</v>
      </c>
      <c r="B12" s="129" t="s">
        <v>72</v>
      </c>
      <c r="C12" s="22">
        <v>7903066.07</v>
      </c>
      <c r="D12" s="22">
        <v>5322966.07</v>
      </c>
      <c r="E12" s="22">
        <v>4363627.9</v>
      </c>
      <c r="F12" s="22">
        <v>959338.17</v>
      </c>
      <c r="G12" s="22">
        <v>2580100</v>
      </c>
    </row>
    <row r="13" ht="18" customHeight="1" spans="1:7">
      <c r="A13" s="30" t="s">
        <v>73</v>
      </c>
      <c r="B13" s="128" t="s">
        <v>74</v>
      </c>
      <c r="C13" s="22">
        <v>70000</v>
      </c>
      <c r="D13" s="22"/>
      <c r="E13" s="22"/>
      <c r="F13" s="22"/>
      <c r="G13" s="22">
        <v>70000</v>
      </c>
    </row>
    <row r="14" ht="18" customHeight="1" spans="1:7">
      <c r="A14" s="30" t="s">
        <v>75</v>
      </c>
      <c r="B14" s="129" t="s">
        <v>74</v>
      </c>
      <c r="C14" s="22">
        <v>70000</v>
      </c>
      <c r="D14" s="22"/>
      <c r="E14" s="22"/>
      <c r="F14" s="22"/>
      <c r="G14" s="22">
        <v>70000</v>
      </c>
    </row>
    <row r="15" ht="18" customHeight="1" spans="1:7">
      <c r="A15" s="30" t="s">
        <v>76</v>
      </c>
      <c r="B15" s="30" t="s">
        <v>77</v>
      </c>
      <c r="C15" s="22">
        <v>661117.99</v>
      </c>
      <c r="D15" s="22">
        <v>661117.99</v>
      </c>
      <c r="E15" s="22">
        <v>645457.99</v>
      </c>
      <c r="F15" s="22">
        <v>15660</v>
      </c>
      <c r="G15" s="22"/>
    </row>
    <row r="16" ht="18" customHeight="1" spans="1:7">
      <c r="A16" s="30" t="s">
        <v>78</v>
      </c>
      <c r="B16" s="128" t="s">
        <v>79</v>
      </c>
      <c r="C16" s="22">
        <v>654555.1</v>
      </c>
      <c r="D16" s="22">
        <v>654555.1</v>
      </c>
      <c r="E16" s="22">
        <v>638895.1</v>
      </c>
      <c r="F16" s="22">
        <v>15660</v>
      </c>
      <c r="G16" s="22"/>
    </row>
    <row r="17" ht="18" customHeight="1" spans="1:7">
      <c r="A17" s="30" t="s">
        <v>80</v>
      </c>
      <c r="B17" s="129" t="s">
        <v>81</v>
      </c>
      <c r="C17" s="22">
        <v>15660</v>
      </c>
      <c r="D17" s="22">
        <v>15660</v>
      </c>
      <c r="E17" s="22"/>
      <c r="F17" s="22">
        <v>15660</v>
      </c>
      <c r="G17" s="22"/>
    </row>
    <row r="18" ht="18" customHeight="1" spans="1:7">
      <c r="A18" s="30" t="s">
        <v>82</v>
      </c>
      <c r="B18" s="129" t="s">
        <v>83</v>
      </c>
      <c r="C18" s="22">
        <v>638895.1</v>
      </c>
      <c r="D18" s="22">
        <v>638895.1</v>
      </c>
      <c r="E18" s="22">
        <v>638895.1</v>
      </c>
      <c r="F18" s="22"/>
      <c r="G18" s="22"/>
    </row>
    <row r="19" ht="18" customHeight="1" spans="1:7">
      <c r="A19" s="30" t="s">
        <v>84</v>
      </c>
      <c r="B19" s="128" t="s">
        <v>85</v>
      </c>
      <c r="C19" s="22">
        <v>6562.89</v>
      </c>
      <c r="D19" s="22">
        <v>6562.89</v>
      </c>
      <c r="E19" s="22">
        <v>6562.89</v>
      </c>
      <c r="F19" s="22"/>
      <c r="G19" s="22"/>
    </row>
    <row r="20" ht="18" customHeight="1" spans="1:7">
      <c r="A20" s="30" t="s">
        <v>86</v>
      </c>
      <c r="B20" s="129" t="s">
        <v>85</v>
      </c>
      <c r="C20" s="22">
        <v>6562.89</v>
      </c>
      <c r="D20" s="22">
        <v>6562.89</v>
      </c>
      <c r="E20" s="22">
        <v>6562.89</v>
      </c>
      <c r="F20" s="22"/>
      <c r="G20" s="22"/>
    </row>
    <row r="21" ht="18" customHeight="1" spans="1:7">
      <c r="A21" s="30" t="s">
        <v>87</v>
      </c>
      <c r="B21" s="30" t="s">
        <v>88</v>
      </c>
      <c r="C21" s="22">
        <v>675771.2</v>
      </c>
      <c r="D21" s="22">
        <v>675771.2</v>
      </c>
      <c r="E21" s="22">
        <v>675771.2</v>
      </c>
      <c r="F21" s="22"/>
      <c r="G21" s="22"/>
    </row>
    <row r="22" ht="18" customHeight="1" spans="1:7">
      <c r="A22" s="30" t="s">
        <v>89</v>
      </c>
      <c r="B22" s="128" t="s">
        <v>90</v>
      </c>
      <c r="C22" s="22">
        <v>675771.2</v>
      </c>
      <c r="D22" s="22">
        <v>675771.2</v>
      </c>
      <c r="E22" s="22">
        <v>675771.2</v>
      </c>
      <c r="F22" s="22"/>
      <c r="G22" s="22"/>
    </row>
    <row r="23" ht="18" customHeight="1" spans="1:7">
      <c r="A23" s="30" t="s">
        <v>91</v>
      </c>
      <c r="B23" s="129" t="s">
        <v>92</v>
      </c>
      <c r="C23" s="22">
        <v>399309.44</v>
      </c>
      <c r="D23" s="22">
        <v>399309.44</v>
      </c>
      <c r="E23" s="22">
        <v>399309.44</v>
      </c>
      <c r="F23" s="22"/>
      <c r="G23" s="22"/>
    </row>
    <row r="24" ht="18" customHeight="1" spans="1:7">
      <c r="A24" s="30" t="s">
        <v>93</v>
      </c>
      <c r="B24" s="129" t="s">
        <v>94</v>
      </c>
      <c r="C24" s="22">
        <v>253120.26</v>
      </c>
      <c r="D24" s="22">
        <v>253120.26</v>
      </c>
      <c r="E24" s="22">
        <v>253120.26</v>
      </c>
      <c r="F24" s="22"/>
      <c r="G24" s="22"/>
    </row>
    <row r="25" ht="18" customHeight="1" spans="1:7">
      <c r="A25" s="30" t="s">
        <v>95</v>
      </c>
      <c r="B25" s="129" t="s">
        <v>96</v>
      </c>
      <c r="C25" s="22">
        <v>23341.5</v>
      </c>
      <c r="D25" s="22">
        <v>23341.5</v>
      </c>
      <c r="E25" s="22">
        <v>23341.5</v>
      </c>
      <c r="F25" s="22"/>
      <c r="G25" s="22"/>
    </row>
    <row r="26" ht="18" customHeight="1" spans="1:7">
      <c r="A26" s="30" t="s">
        <v>97</v>
      </c>
      <c r="B26" s="30" t="s">
        <v>98</v>
      </c>
      <c r="C26" s="22">
        <v>444547.15</v>
      </c>
      <c r="D26" s="22">
        <v>444547.15</v>
      </c>
      <c r="E26" s="22">
        <v>444547.15</v>
      </c>
      <c r="F26" s="22"/>
      <c r="G26" s="22"/>
    </row>
    <row r="27" ht="18" customHeight="1" spans="1:7">
      <c r="A27" s="30" t="s">
        <v>99</v>
      </c>
      <c r="B27" s="128" t="s">
        <v>100</v>
      </c>
      <c r="C27" s="22">
        <v>444547.15</v>
      </c>
      <c r="D27" s="22">
        <v>444547.15</v>
      </c>
      <c r="E27" s="22">
        <v>444547.15</v>
      </c>
      <c r="F27" s="22"/>
      <c r="G27" s="22"/>
    </row>
    <row r="28" ht="18" customHeight="1" spans="1:7">
      <c r="A28" s="30" t="s">
        <v>101</v>
      </c>
      <c r="B28" s="129" t="s">
        <v>102</v>
      </c>
      <c r="C28" s="22">
        <v>444547.15</v>
      </c>
      <c r="D28" s="22">
        <v>444547.15</v>
      </c>
      <c r="E28" s="22">
        <v>444547.15</v>
      </c>
      <c r="F28" s="22"/>
      <c r="G28" s="22"/>
    </row>
    <row r="29" ht="18" customHeight="1" spans="1:7">
      <c r="A29" s="130" t="s">
        <v>103</v>
      </c>
      <c r="B29" s="131" t="s">
        <v>103</v>
      </c>
      <c r="C29" s="22">
        <v>9954502.41</v>
      </c>
      <c r="D29" s="22">
        <v>7104402.41</v>
      </c>
      <c r="E29" s="22">
        <v>6129404.24</v>
      </c>
      <c r="F29" s="22">
        <v>974998.17</v>
      </c>
      <c r="G29" s="22">
        <v>2850100</v>
      </c>
    </row>
  </sheetData>
  <mergeCells count="7">
    <mergeCell ref="A2:G2"/>
    <mergeCell ref="A3:E3"/>
    <mergeCell ref="A4:B4"/>
    <mergeCell ref="D4:F4"/>
    <mergeCell ref="A29:B29"/>
    <mergeCell ref="C4:C5"/>
    <mergeCell ref="G4:G5"/>
  </mergeCells>
  <pageMargins left="0.751388888888889" right="0.751388888888889" top="1" bottom="1" header="0.511805555555556" footer="0.511805555555556"/>
  <pageSetup paperSize="9" scale="71" orientation="landscape" horizontalDpi="6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A1" sqref="A1"/>
    </sheetView>
  </sheetViews>
  <sheetFormatPr defaultColWidth="9.14285714285714" defaultRowHeight="14.25" customHeight="1" outlineLevelRow="6" outlineLevelCol="5"/>
  <cols>
    <col min="1" max="1" width="27.4190476190476" customWidth="1"/>
    <col min="2" max="6" width="31.1714285714286" customWidth="1"/>
  </cols>
  <sheetData>
    <row r="1" ht="12" customHeight="1" spans="1:6">
      <c r="A1" s="116"/>
      <c r="B1" s="116"/>
      <c r="C1" s="61"/>
      <c r="F1" s="60" t="s">
        <v>126</v>
      </c>
    </row>
    <row r="2" ht="25.5" customHeight="1" spans="1:6">
      <c r="A2" s="117" t="s">
        <v>127</v>
      </c>
      <c r="B2" s="117"/>
      <c r="C2" s="117"/>
      <c r="D2" s="117"/>
      <c r="E2" s="117"/>
      <c r="F2" s="117"/>
    </row>
    <row r="3" ht="15.75" customHeight="1" spans="1:6">
      <c r="A3" s="4" t="str">
        <f>"单位名称："&amp;"中国共产党云南省省级机关党校"</f>
        <v>单位名称：中国共产党云南省省级机关党校</v>
      </c>
      <c r="B3" s="116"/>
      <c r="C3" s="61"/>
      <c r="F3" s="60" t="s">
        <v>2</v>
      </c>
    </row>
    <row r="4" ht="19.5" customHeight="1" spans="1:6">
      <c r="A4" s="9" t="s">
        <v>128</v>
      </c>
      <c r="B4" s="15" t="s">
        <v>129</v>
      </c>
      <c r="C4" s="10" t="s">
        <v>130</v>
      </c>
      <c r="D4" s="11"/>
      <c r="E4" s="12"/>
      <c r="F4" s="15" t="s">
        <v>131</v>
      </c>
    </row>
    <row r="5" ht="19.5" customHeight="1" spans="1:6">
      <c r="A5" s="17"/>
      <c r="B5" s="18"/>
      <c r="C5" s="63" t="s">
        <v>33</v>
      </c>
      <c r="D5" s="63" t="s">
        <v>132</v>
      </c>
      <c r="E5" s="63" t="s">
        <v>133</v>
      </c>
      <c r="F5" s="18"/>
    </row>
    <row r="6" ht="18.75" customHeight="1" spans="1:6">
      <c r="A6" s="118">
        <v>1</v>
      </c>
      <c r="B6" s="118">
        <v>2</v>
      </c>
      <c r="C6" s="119">
        <v>3</v>
      </c>
      <c r="D6" s="118">
        <v>4</v>
      </c>
      <c r="E6" s="118">
        <v>5</v>
      </c>
      <c r="F6" s="118">
        <v>6</v>
      </c>
    </row>
    <row r="7" ht="18.75" customHeight="1" spans="1:6">
      <c r="A7" s="120">
        <v>34900</v>
      </c>
      <c r="B7" s="120"/>
      <c r="C7" s="121">
        <v>16950</v>
      </c>
      <c r="D7" s="120"/>
      <c r="E7" s="120">
        <v>16950</v>
      </c>
      <c r="F7" s="120">
        <v>17950</v>
      </c>
    </row>
  </sheetData>
  <mergeCells count="6">
    <mergeCell ref="A2:F2"/>
    <mergeCell ref="A3:D3"/>
    <mergeCell ref="C4:E4"/>
    <mergeCell ref="A4:A5"/>
    <mergeCell ref="B4:B5"/>
    <mergeCell ref="F4:F5"/>
  </mergeCells>
  <pageMargins left="0.751388888888889" right="0.751388888888889" top="1" bottom="1" header="0.511805555555556" footer="0.511805555555556"/>
  <pageSetup paperSize="9" scale="70" orientation="landscape" horizontalDpi="6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42"/>
  <sheetViews>
    <sheetView showZeros="0" topLeftCell="A19" workbookViewId="0">
      <selection activeCell="A1" sqref="A1"/>
    </sheetView>
  </sheetViews>
  <sheetFormatPr defaultColWidth="9.14285714285714" defaultRowHeight="14.25" customHeight="1"/>
  <cols>
    <col min="1" max="1" width="28.7047619047619" customWidth="1"/>
    <col min="2" max="3" width="23.847619047619" customWidth="1"/>
    <col min="4" max="4" width="14.6" customWidth="1"/>
    <col min="5" max="5" width="18.4571428571429" customWidth="1"/>
    <col min="6" max="6" width="14.7428571428571" customWidth="1"/>
    <col min="7" max="7" width="18.8857142857143" customWidth="1"/>
    <col min="8" max="13" width="15.3142857142857" customWidth="1"/>
    <col min="14" max="16" width="14.7428571428571" customWidth="1"/>
    <col min="17" max="17" width="14.8857142857143" customWidth="1"/>
    <col min="18" max="23" width="15.0285714285714" customWidth="1"/>
  </cols>
  <sheetData>
    <row r="1" ht="13.5" customHeight="1" spans="1:23">
      <c r="D1" s="1"/>
      <c r="E1" s="1"/>
      <c r="F1" s="1"/>
      <c r="G1" s="1"/>
      <c r="U1" s="110"/>
      <c r="W1" s="56" t="s">
        <v>134</v>
      </c>
    </row>
    <row r="2" ht="27.75" customHeight="1" spans="1:23">
      <c r="A2" s="27" t="s">
        <v>135</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"单位名称："&amp;"中国共产党云南省省级机关党校"</f>
        <v>单位名称：中国共产党云南省省级机关党校</v>
      </c>
      <c r="B3" s="5"/>
      <c r="C3" s="5"/>
      <c r="D3" s="5"/>
      <c r="E3" s="5"/>
      <c r="F3" s="5"/>
      <c r="G3" s="5"/>
      <c r="H3" s="6"/>
      <c r="I3" s="6"/>
      <c r="J3" s="6"/>
      <c r="K3" s="6"/>
      <c r="L3" s="6"/>
      <c r="M3" s="6"/>
      <c r="N3" s="6"/>
      <c r="O3" s="6"/>
      <c r="P3" s="6"/>
      <c r="Q3" s="6"/>
      <c r="U3" s="110"/>
      <c r="W3" s="105" t="s">
        <v>2</v>
      </c>
    </row>
    <row r="4" ht="21.75" customHeight="1" spans="1:23">
      <c r="A4" s="8" t="s">
        <v>136</v>
      </c>
      <c r="B4" s="8" t="s">
        <v>137</v>
      </c>
      <c r="C4" s="8" t="s">
        <v>138</v>
      </c>
      <c r="D4" s="9" t="s">
        <v>139</v>
      </c>
      <c r="E4" s="9" t="s">
        <v>140</v>
      </c>
      <c r="F4" s="9" t="s">
        <v>141</v>
      </c>
      <c r="G4" s="9" t="s">
        <v>142</v>
      </c>
      <c r="H4" s="63" t="s">
        <v>143</v>
      </c>
      <c r="I4" s="63"/>
      <c r="J4" s="63"/>
      <c r="K4" s="63"/>
      <c r="L4" s="63"/>
      <c r="M4" s="63"/>
      <c r="N4" s="63"/>
      <c r="O4" s="63"/>
      <c r="P4" s="63"/>
      <c r="Q4" s="48"/>
      <c r="R4" s="63"/>
      <c r="S4" s="63"/>
      <c r="T4" s="63"/>
      <c r="U4" s="63"/>
      <c r="V4" s="63"/>
      <c r="W4" s="63"/>
    </row>
    <row r="5" ht="21.75" customHeight="1" spans="1:23">
      <c r="A5" s="13"/>
      <c r="B5" s="13"/>
      <c r="C5" s="13"/>
      <c r="D5" s="14"/>
      <c r="E5" s="14"/>
      <c r="F5" s="14"/>
      <c r="G5" s="14"/>
      <c r="H5" s="63" t="s">
        <v>31</v>
      </c>
      <c r="I5" s="48" t="s">
        <v>34</v>
      </c>
      <c r="J5" s="48"/>
      <c r="K5" s="48"/>
      <c r="L5" s="63"/>
      <c r="M5" s="63"/>
      <c r="N5" s="63" t="s">
        <v>144</v>
      </c>
      <c r="O5" s="63"/>
      <c r="P5" s="63"/>
      <c r="Q5" s="48" t="s">
        <v>37</v>
      </c>
      <c r="R5" s="63" t="s">
        <v>53</v>
      </c>
      <c r="S5" s="48"/>
      <c r="T5" s="48"/>
      <c r="U5" s="48"/>
      <c r="V5" s="48"/>
      <c r="W5" s="48"/>
    </row>
    <row r="6" ht="15" customHeight="1" spans="1:23">
      <c r="A6" s="16"/>
      <c r="B6" s="16"/>
      <c r="C6" s="16"/>
      <c r="D6" s="17"/>
      <c r="E6" s="17"/>
      <c r="F6" s="17"/>
      <c r="G6" s="17"/>
      <c r="H6" s="63"/>
      <c r="I6" s="48" t="s">
        <v>145</v>
      </c>
      <c r="J6" s="48" t="s">
        <v>146</v>
      </c>
      <c r="K6" s="48" t="s">
        <v>147</v>
      </c>
      <c r="L6" s="48" t="s">
        <v>148</v>
      </c>
      <c r="M6" s="48" t="s">
        <v>149</v>
      </c>
      <c r="N6" s="48" t="s">
        <v>34</v>
      </c>
      <c r="O6" s="48" t="s">
        <v>35</v>
      </c>
      <c r="P6" s="48" t="s">
        <v>36</v>
      </c>
      <c r="Q6" s="48"/>
      <c r="R6" s="48" t="s">
        <v>33</v>
      </c>
      <c r="S6" s="48" t="s">
        <v>44</v>
      </c>
      <c r="T6" s="48" t="s">
        <v>150</v>
      </c>
      <c r="U6" s="48" t="s">
        <v>40</v>
      </c>
      <c r="V6" s="48" t="s">
        <v>41</v>
      </c>
      <c r="W6" s="48" t="s">
        <v>42</v>
      </c>
    </row>
    <row r="7" ht="27.75" customHeight="1" spans="1:23">
      <c r="A7" s="16"/>
      <c r="B7" s="16"/>
      <c r="C7" s="16"/>
      <c r="D7" s="17"/>
      <c r="E7" s="17"/>
      <c r="F7" s="17"/>
      <c r="G7" s="17"/>
      <c r="H7" s="63"/>
      <c r="I7" s="48"/>
      <c r="J7" s="48"/>
      <c r="K7" s="48"/>
      <c r="L7" s="48"/>
      <c r="M7" s="48"/>
      <c r="N7" s="48"/>
      <c r="O7" s="48"/>
      <c r="P7" s="48"/>
      <c r="Q7" s="48"/>
      <c r="R7" s="48"/>
      <c r="S7" s="48"/>
      <c r="T7" s="48"/>
      <c r="U7" s="48"/>
      <c r="V7" s="48"/>
      <c r="W7" s="48"/>
    </row>
    <row r="8" ht="15" customHeight="1" spans="1:23">
      <c r="A8" s="113">
        <v>1</v>
      </c>
      <c r="B8" s="113">
        <v>2</v>
      </c>
      <c r="C8" s="113">
        <v>3</v>
      </c>
      <c r="D8" s="113">
        <v>4</v>
      </c>
      <c r="E8" s="113">
        <v>5</v>
      </c>
      <c r="F8" s="113">
        <v>6</v>
      </c>
      <c r="G8" s="113">
        <v>7</v>
      </c>
      <c r="H8" s="113">
        <v>8</v>
      </c>
      <c r="I8" s="113">
        <v>9</v>
      </c>
      <c r="J8" s="113">
        <v>10</v>
      </c>
      <c r="K8" s="113">
        <v>11</v>
      </c>
      <c r="L8" s="113">
        <v>12</v>
      </c>
      <c r="M8" s="113">
        <v>13</v>
      </c>
      <c r="N8" s="113">
        <v>14</v>
      </c>
      <c r="O8" s="113">
        <v>15</v>
      </c>
      <c r="P8" s="113">
        <v>16</v>
      </c>
      <c r="Q8" s="113">
        <v>17</v>
      </c>
      <c r="R8" s="113">
        <v>18</v>
      </c>
      <c r="S8" s="113">
        <v>19</v>
      </c>
      <c r="T8" s="113">
        <v>20</v>
      </c>
      <c r="U8" s="113">
        <v>21</v>
      </c>
      <c r="V8" s="113">
        <v>22</v>
      </c>
      <c r="W8" s="113">
        <v>23</v>
      </c>
    </row>
    <row r="9" ht="18.75" customHeight="1" spans="1:23">
      <c r="A9" s="23" t="s">
        <v>46</v>
      </c>
      <c r="B9" s="111"/>
      <c r="C9" s="23"/>
      <c r="D9" s="23"/>
      <c r="E9" s="23"/>
      <c r="F9" s="23"/>
      <c r="G9" s="23"/>
      <c r="H9" s="22">
        <v>7104402.41</v>
      </c>
      <c r="I9" s="22">
        <v>7104402.41</v>
      </c>
      <c r="J9" s="22">
        <v>1764369.25</v>
      </c>
      <c r="K9" s="22"/>
      <c r="L9" s="22">
        <v>5340033.16</v>
      </c>
      <c r="M9" s="22"/>
      <c r="N9" s="22"/>
      <c r="O9" s="22"/>
      <c r="P9" s="22"/>
      <c r="Q9" s="22"/>
      <c r="R9" s="22"/>
      <c r="S9" s="22"/>
      <c r="T9" s="22"/>
      <c r="U9" s="22"/>
      <c r="V9" s="22"/>
      <c r="W9" s="22"/>
    </row>
    <row r="10" ht="31.4" customHeight="1" spans="1:23">
      <c r="A10" s="114" t="s">
        <v>46</v>
      </c>
      <c r="B10" s="111"/>
      <c r="C10" s="23"/>
      <c r="D10" s="23"/>
      <c r="E10" s="23"/>
      <c r="F10" s="23"/>
      <c r="G10" s="23"/>
      <c r="H10" s="22">
        <v>7104402.41</v>
      </c>
      <c r="I10" s="22">
        <v>7104402.41</v>
      </c>
      <c r="J10" s="22">
        <v>1764369.25</v>
      </c>
      <c r="K10" s="22"/>
      <c r="L10" s="22">
        <v>5340033.16</v>
      </c>
      <c r="M10" s="22"/>
      <c r="N10" s="22"/>
      <c r="O10" s="22"/>
      <c r="P10" s="22"/>
      <c r="Q10" s="22"/>
      <c r="R10" s="22"/>
      <c r="S10" s="22"/>
      <c r="T10" s="22"/>
      <c r="U10" s="22"/>
      <c r="V10" s="22"/>
      <c r="W10" s="22"/>
    </row>
    <row r="11" ht="31.4" customHeight="1" spans="1:23">
      <c r="A11" s="115" t="s">
        <v>46</v>
      </c>
      <c r="B11" s="111" t="s">
        <v>151</v>
      </c>
      <c r="C11" s="23" t="s">
        <v>152</v>
      </c>
      <c r="D11" s="23" t="s">
        <v>71</v>
      </c>
      <c r="E11" s="23" t="s">
        <v>72</v>
      </c>
      <c r="F11" s="23" t="s">
        <v>153</v>
      </c>
      <c r="G11" s="23" t="s">
        <v>154</v>
      </c>
      <c r="H11" s="22">
        <v>1183316.4</v>
      </c>
      <c r="I11" s="22">
        <v>1183316.4</v>
      </c>
      <c r="J11" s="22">
        <v>295829.1</v>
      </c>
      <c r="K11" s="22"/>
      <c r="L11" s="22">
        <v>887487.3</v>
      </c>
      <c r="M11" s="22"/>
      <c r="N11" s="22"/>
      <c r="O11" s="22"/>
      <c r="P11" s="22"/>
      <c r="Q11" s="22"/>
      <c r="R11" s="22"/>
      <c r="S11" s="22"/>
      <c r="T11" s="22"/>
      <c r="U11" s="22"/>
      <c r="V11" s="22"/>
      <c r="W11" s="22"/>
    </row>
    <row r="12" ht="31.4" customHeight="1" spans="1:23">
      <c r="A12" s="115" t="s">
        <v>46</v>
      </c>
      <c r="B12" s="111" t="s">
        <v>151</v>
      </c>
      <c r="C12" s="23" t="s">
        <v>152</v>
      </c>
      <c r="D12" s="23" t="s">
        <v>71</v>
      </c>
      <c r="E12" s="23" t="s">
        <v>72</v>
      </c>
      <c r="F12" s="23" t="s">
        <v>155</v>
      </c>
      <c r="G12" s="23" t="s">
        <v>156</v>
      </c>
      <c r="H12" s="22">
        <v>1408213.8</v>
      </c>
      <c r="I12" s="22">
        <v>1408213.8</v>
      </c>
      <c r="J12" s="22">
        <v>352053.45</v>
      </c>
      <c r="K12" s="22"/>
      <c r="L12" s="22">
        <v>1056160.35</v>
      </c>
      <c r="M12" s="22"/>
      <c r="N12" s="22"/>
      <c r="O12" s="22"/>
      <c r="P12" s="22"/>
      <c r="Q12" s="22"/>
      <c r="R12" s="22"/>
      <c r="S12" s="22"/>
      <c r="T12" s="22"/>
      <c r="U12" s="22"/>
      <c r="V12" s="22"/>
      <c r="W12" s="22"/>
    </row>
    <row r="13" ht="31.4" customHeight="1" spans="1:23">
      <c r="A13" s="115" t="s">
        <v>46</v>
      </c>
      <c r="B13" s="111" t="s">
        <v>151</v>
      </c>
      <c r="C13" s="23" t="s">
        <v>152</v>
      </c>
      <c r="D13" s="23" t="s">
        <v>71</v>
      </c>
      <c r="E13" s="23" t="s">
        <v>72</v>
      </c>
      <c r="F13" s="23" t="s">
        <v>157</v>
      </c>
      <c r="G13" s="23" t="s">
        <v>158</v>
      </c>
      <c r="H13" s="22">
        <v>106484.7</v>
      </c>
      <c r="I13" s="22">
        <v>106484.7</v>
      </c>
      <c r="J13" s="22">
        <v>26621.18</v>
      </c>
      <c r="K13" s="22"/>
      <c r="L13" s="22">
        <v>79863.52</v>
      </c>
      <c r="M13" s="22"/>
      <c r="N13" s="22"/>
      <c r="O13" s="22"/>
      <c r="P13" s="22"/>
      <c r="Q13" s="22"/>
      <c r="R13" s="22"/>
      <c r="S13" s="22"/>
      <c r="T13" s="22"/>
      <c r="U13" s="22"/>
      <c r="V13" s="22"/>
      <c r="W13" s="22"/>
    </row>
    <row r="14" ht="31.4" customHeight="1" spans="1:23">
      <c r="A14" s="115" t="s">
        <v>46</v>
      </c>
      <c r="B14" s="111" t="s">
        <v>159</v>
      </c>
      <c r="C14" s="23" t="s">
        <v>160</v>
      </c>
      <c r="D14" s="23" t="s">
        <v>71</v>
      </c>
      <c r="E14" s="23" t="s">
        <v>72</v>
      </c>
      <c r="F14" s="23" t="s">
        <v>153</v>
      </c>
      <c r="G14" s="23" t="s">
        <v>154</v>
      </c>
      <c r="H14" s="22">
        <v>449724</v>
      </c>
      <c r="I14" s="22">
        <v>449724</v>
      </c>
      <c r="J14" s="22">
        <v>112431</v>
      </c>
      <c r="K14" s="22"/>
      <c r="L14" s="22">
        <v>337293</v>
      </c>
      <c r="M14" s="22"/>
      <c r="N14" s="22"/>
      <c r="O14" s="22"/>
      <c r="P14" s="22"/>
      <c r="Q14" s="22"/>
      <c r="R14" s="22"/>
      <c r="S14" s="22"/>
      <c r="T14" s="22"/>
      <c r="U14" s="22"/>
      <c r="V14" s="22"/>
      <c r="W14" s="22"/>
    </row>
    <row r="15" ht="31.4" customHeight="1" spans="1:23">
      <c r="A15" s="115" t="s">
        <v>46</v>
      </c>
      <c r="B15" s="111" t="s">
        <v>159</v>
      </c>
      <c r="C15" s="23" t="s">
        <v>160</v>
      </c>
      <c r="D15" s="23" t="s">
        <v>71</v>
      </c>
      <c r="E15" s="23" t="s">
        <v>72</v>
      </c>
      <c r="F15" s="23" t="s">
        <v>155</v>
      </c>
      <c r="G15" s="23" t="s">
        <v>156</v>
      </c>
      <c r="H15" s="22">
        <v>60</v>
      </c>
      <c r="I15" s="22">
        <v>60</v>
      </c>
      <c r="J15" s="22">
        <v>15</v>
      </c>
      <c r="K15" s="22"/>
      <c r="L15" s="22">
        <v>45</v>
      </c>
      <c r="M15" s="22"/>
      <c r="N15" s="22"/>
      <c r="O15" s="22"/>
      <c r="P15" s="22"/>
      <c r="Q15" s="22"/>
      <c r="R15" s="22"/>
      <c r="S15" s="22"/>
      <c r="T15" s="22"/>
      <c r="U15" s="22"/>
      <c r="V15" s="22"/>
      <c r="W15" s="22"/>
    </row>
    <row r="16" ht="31.4" customHeight="1" spans="1:23">
      <c r="A16" s="115" t="s">
        <v>46</v>
      </c>
      <c r="B16" s="111" t="s">
        <v>159</v>
      </c>
      <c r="C16" s="23" t="s">
        <v>160</v>
      </c>
      <c r="D16" s="23" t="s">
        <v>71</v>
      </c>
      <c r="E16" s="23" t="s">
        <v>72</v>
      </c>
      <c r="F16" s="23" t="s">
        <v>157</v>
      </c>
      <c r="G16" s="23" t="s">
        <v>158</v>
      </c>
      <c r="H16" s="22">
        <v>37477</v>
      </c>
      <c r="I16" s="22">
        <v>37477</v>
      </c>
      <c r="J16" s="22">
        <v>9369.25</v>
      </c>
      <c r="K16" s="22"/>
      <c r="L16" s="22">
        <v>28107.75</v>
      </c>
      <c r="M16" s="22"/>
      <c r="N16" s="22"/>
      <c r="O16" s="22"/>
      <c r="P16" s="22"/>
      <c r="Q16" s="22"/>
      <c r="R16" s="22"/>
      <c r="S16" s="22"/>
      <c r="T16" s="22"/>
      <c r="U16" s="22"/>
      <c r="V16" s="22"/>
      <c r="W16" s="22"/>
    </row>
    <row r="17" ht="31.4" customHeight="1" spans="1:23">
      <c r="A17" s="115" t="s">
        <v>46</v>
      </c>
      <c r="B17" s="111" t="s">
        <v>159</v>
      </c>
      <c r="C17" s="23" t="s">
        <v>160</v>
      </c>
      <c r="D17" s="23" t="s">
        <v>71</v>
      </c>
      <c r="E17" s="23" t="s">
        <v>72</v>
      </c>
      <c r="F17" s="23" t="s">
        <v>161</v>
      </c>
      <c r="G17" s="23" t="s">
        <v>162</v>
      </c>
      <c r="H17" s="22">
        <v>554904</v>
      </c>
      <c r="I17" s="22">
        <v>554904</v>
      </c>
      <c r="J17" s="22">
        <v>138726</v>
      </c>
      <c r="K17" s="22"/>
      <c r="L17" s="22">
        <v>416178</v>
      </c>
      <c r="M17" s="22"/>
      <c r="N17" s="22"/>
      <c r="O17" s="22"/>
      <c r="P17" s="22"/>
      <c r="Q17" s="22"/>
      <c r="R17" s="22"/>
      <c r="S17" s="22"/>
      <c r="T17" s="22"/>
      <c r="U17" s="22"/>
      <c r="V17" s="22"/>
      <c r="W17" s="22"/>
    </row>
    <row r="18" ht="31.4" customHeight="1" spans="1:23">
      <c r="A18" s="115" t="s">
        <v>46</v>
      </c>
      <c r="B18" s="111" t="s">
        <v>163</v>
      </c>
      <c r="C18" s="23" t="s">
        <v>164</v>
      </c>
      <c r="D18" s="23" t="s">
        <v>82</v>
      </c>
      <c r="E18" s="23" t="s">
        <v>83</v>
      </c>
      <c r="F18" s="23" t="s">
        <v>165</v>
      </c>
      <c r="G18" s="23" t="s">
        <v>166</v>
      </c>
      <c r="H18" s="22">
        <v>638895.1</v>
      </c>
      <c r="I18" s="22">
        <v>638895.1</v>
      </c>
      <c r="J18" s="22">
        <v>159723.78</v>
      </c>
      <c r="K18" s="22"/>
      <c r="L18" s="22">
        <v>479171.32</v>
      </c>
      <c r="M18" s="22"/>
      <c r="N18" s="22"/>
      <c r="O18" s="22"/>
      <c r="P18" s="22"/>
      <c r="Q18" s="22"/>
      <c r="R18" s="22"/>
      <c r="S18" s="22"/>
      <c r="T18" s="22"/>
      <c r="U18" s="22"/>
      <c r="V18" s="22"/>
      <c r="W18" s="22"/>
    </row>
    <row r="19" ht="31.4" customHeight="1" spans="1:23">
      <c r="A19" s="115" t="s">
        <v>46</v>
      </c>
      <c r="B19" s="111" t="s">
        <v>163</v>
      </c>
      <c r="C19" s="23" t="s">
        <v>164</v>
      </c>
      <c r="D19" s="23" t="s">
        <v>86</v>
      </c>
      <c r="E19" s="23" t="s">
        <v>85</v>
      </c>
      <c r="F19" s="23" t="s">
        <v>167</v>
      </c>
      <c r="G19" s="23" t="s">
        <v>168</v>
      </c>
      <c r="H19" s="22">
        <v>6562.89</v>
      </c>
      <c r="I19" s="22">
        <v>6562.89</v>
      </c>
      <c r="J19" s="22">
        <v>1640.72</v>
      </c>
      <c r="K19" s="22"/>
      <c r="L19" s="22">
        <v>4922.17</v>
      </c>
      <c r="M19" s="22"/>
      <c r="N19" s="22"/>
      <c r="O19" s="22"/>
      <c r="P19" s="22"/>
      <c r="Q19" s="22"/>
      <c r="R19" s="22"/>
      <c r="S19" s="22"/>
      <c r="T19" s="22"/>
      <c r="U19" s="22"/>
      <c r="V19" s="22"/>
      <c r="W19" s="22"/>
    </row>
    <row r="20" ht="31.4" customHeight="1" spans="1:23">
      <c r="A20" s="115" t="s">
        <v>46</v>
      </c>
      <c r="B20" s="111" t="s">
        <v>163</v>
      </c>
      <c r="C20" s="23" t="s">
        <v>164</v>
      </c>
      <c r="D20" s="23" t="s">
        <v>91</v>
      </c>
      <c r="E20" s="23" t="s">
        <v>92</v>
      </c>
      <c r="F20" s="23" t="s">
        <v>169</v>
      </c>
      <c r="G20" s="23" t="s">
        <v>170</v>
      </c>
      <c r="H20" s="22">
        <v>399309.44</v>
      </c>
      <c r="I20" s="22">
        <v>399309.44</v>
      </c>
      <c r="J20" s="22">
        <v>99827.36</v>
      </c>
      <c r="K20" s="22"/>
      <c r="L20" s="22">
        <v>299482.08</v>
      </c>
      <c r="M20" s="22"/>
      <c r="N20" s="22"/>
      <c r="O20" s="22"/>
      <c r="P20" s="22"/>
      <c r="Q20" s="22"/>
      <c r="R20" s="22"/>
      <c r="S20" s="22"/>
      <c r="T20" s="22"/>
      <c r="U20" s="22"/>
      <c r="V20" s="22"/>
      <c r="W20" s="22"/>
    </row>
    <row r="21" ht="31.4" customHeight="1" spans="1:23">
      <c r="A21" s="115" t="s">
        <v>46</v>
      </c>
      <c r="B21" s="111" t="s">
        <v>163</v>
      </c>
      <c r="C21" s="23" t="s">
        <v>164</v>
      </c>
      <c r="D21" s="23" t="s">
        <v>93</v>
      </c>
      <c r="E21" s="23" t="s">
        <v>94</v>
      </c>
      <c r="F21" s="23" t="s">
        <v>171</v>
      </c>
      <c r="G21" s="23" t="s">
        <v>172</v>
      </c>
      <c r="H21" s="22">
        <v>253120.26</v>
      </c>
      <c r="I21" s="22">
        <v>253120.26</v>
      </c>
      <c r="J21" s="22">
        <v>63280.07</v>
      </c>
      <c r="K21" s="22"/>
      <c r="L21" s="22">
        <v>189840.19</v>
      </c>
      <c r="M21" s="22"/>
      <c r="N21" s="22"/>
      <c r="O21" s="22"/>
      <c r="P21" s="22"/>
      <c r="Q21" s="22"/>
      <c r="R21" s="22"/>
      <c r="S21" s="22"/>
      <c r="T21" s="22"/>
      <c r="U21" s="22"/>
      <c r="V21" s="22"/>
      <c r="W21" s="22"/>
    </row>
    <row r="22" ht="31.4" customHeight="1" spans="1:23">
      <c r="A22" s="115" t="s">
        <v>46</v>
      </c>
      <c r="B22" s="111" t="s">
        <v>163</v>
      </c>
      <c r="C22" s="23" t="s">
        <v>164</v>
      </c>
      <c r="D22" s="23" t="s">
        <v>95</v>
      </c>
      <c r="E22" s="23" t="s">
        <v>96</v>
      </c>
      <c r="F22" s="23" t="s">
        <v>167</v>
      </c>
      <c r="G22" s="23" t="s">
        <v>168</v>
      </c>
      <c r="H22" s="22">
        <v>23341.5</v>
      </c>
      <c r="I22" s="22">
        <v>23341.5</v>
      </c>
      <c r="J22" s="22">
        <v>23341.5</v>
      </c>
      <c r="K22" s="22"/>
      <c r="L22" s="22"/>
      <c r="M22" s="22"/>
      <c r="N22" s="22"/>
      <c r="O22" s="22"/>
      <c r="P22" s="22"/>
      <c r="Q22" s="22"/>
      <c r="R22" s="22"/>
      <c r="S22" s="22"/>
      <c r="T22" s="22"/>
      <c r="U22" s="22"/>
      <c r="V22" s="22"/>
      <c r="W22" s="22"/>
    </row>
    <row r="23" ht="31.4" customHeight="1" spans="1:23">
      <c r="A23" s="115" t="s">
        <v>46</v>
      </c>
      <c r="B23" s="111" t="s">
        <v>173</v>
      </c>
      <c r="C23" s="23" t="s">
        <v>102</v>
      </c>
      <c r="D23" s="23" t="s">
        <v>101</v>
      </c>
      <c r="E23" s="23" t="s">
        <v>102</v>
      </c>
      <c r="F23" s="23" t="s">
        <v>174</v>
      </c>
      <c r="G23" s="23" t="s">
        <v>102</v>
      </c>
      <c r="H23" s="22">
        <v>444547.15</v>
      </c>
      <c r="I23" s="22">
        <v>444547.15</v>
      </c>
      <c r="J23" s="22">
        <v>111136.79</v>
      </c>
      <c r="K23" s="22"/>
      <c r="L23" s="22">
        <v>333410.36</v>
      </c>
      <c r="M23" s="22"/>
      <c r="N23" s="22"/>
      <c r="O23" s="22"/>
      <c r="P23" s="22"/>
      <c r="Q23" s="22"/>
      <c r="R23" s="22"/>
      <c r="S23" s="22"/>
      <c r="T23" s="22"/>
      <c r="U23" s="22"/>
      <c r="V23" s="22"/>
      <c r="W23" s="22"/>
    </row>
    <row r="24" ht="31.4" customHeight="1" spans="1:23">
      <c r="A24" s="115" t="s">
        <v>46</v>
      </c>
      <c r="B24" s="111" t="s">
        <v>175</v>
      </c>
      <c r="C24" s="23" t="s">
        <v>176</v>
      </c>
      <c r="D24" s="23" t="s">
        <v>71</v>
      </c>
      <c r="E24" s="23" t="s">
        <v>72</v>
      </c>
      <c r="F24" s="23" t="s">
        <v>177</v>
      </c>
      <c r="G24" s="23" t="s">
        <v>178</v>
      </c>
      <c r="H24" s="22">
        <v>16950</v>
      </c>
      <c r="I24" s="22">
        <v>16950</v>
      </c>
      <c r="J24" s="22"/>
      <c r="K24" s="22"/>
      <c r="L24" s="22">
        <v>16950</v>
      </c>
      <c r="M24" s="22"/>
      <c r="N24" s="22"/>
      <c r="O24" s="22"/>
      <c r="P24" s="22"/>
      <c r="Q24" s="22"/>
      <c r="R24" s="22"/>
      <c r="S24" s="22"/>
      <c r="T24" s="22"/>
      <c r="U24" s="22"/>
      <c r="V24" s="22"/>
      <c r="W24" s="22"/>
    </row>
    <row r="25" ht="31.4" customHeight="1" spans="1:23">
      <c r="A25" s="115" t="s">
        <v>46</v>
      </c>
      <c r="B25" s="111" t="s">
        <v>179</v>
      </c>
      <c r="C25" s="23" t="s">
        <v>131</v>
      </c>
      <c r="D25" s="23" t="s">
        <v>71</v>
      </c>
      <c r="E25" s="23" t="s">
        <v>72</v>
      </c>
      <c r="F25" s="23" t="s">
        <v>180</v>
      </c>
      <c r="G25" s="23" t="s">
        <v>131</v>
      </c>
      <c r="H25" s="22">
        <v>17950</v>
      </c>
      <c r="I25" s="22">
        <v>17950</v>
      </c>
      <c r="J25" s="22">
        <v>4487.5</v>
      </c>
      <c r="K25" s="22"/>
      <c r="L25" s="22">
        <v>13462.5</v>
      </c>
      <c r="M25" s="22"/>
      <c r="N25" s="22"/>
      <c r="O25" s="22"/>
      <c r="P25" s="22"/>
      <c r="Q25" s="22"/>
      <c r="R25" s="22"/>
      <c r="S25" s="22"/>
      <c r="T25" s="22"/>
      <c r="U25" s="22"/>
      <c r="V25" s="22"/>
      <c r="W25" s="22"/>
    </row>
    <row r="26" ht="31.4" customHeight="1" spans="1:23">
      <c r="A26" s="115" t="s">
        <v>46</v>
      </c>
      <c r="B26" s="111" t="s">
        <v>181</v>
      </c>
      <c r="C26" s="23" t="s">
        <v>182</v>
      </c>
      <c r="D26" s="23" t="s">
        <v>71</v>
      </c>
      <c r="E26" s="23" t="s">
        <v>72</v>
      </c>
      <c r="F26" s="23" t="s">
        <v>183</v>
      </c>
      <c r="G26" s="23" t="s">
        <v>184</v>
      </c>
      <c r="H26" s="22">
        <v>249480</v>
      </c>
      <c r="I26" s="22">
        <v>249480</v>
      </c>
      <c r="J26" s="22">
        <v>62370</v>
      </c>
      <c r="K26" s="22"/>
      <c r="L26" s="22">
        <v>187110</v>
      </c>
      <c r="M26" s="22"/>
      <c r="N26" s="22"/>
      <c r="O26" s="22"/>
      <c r="P26" s="22"/>
      <c r="Q26" s="22"/>
      <c r="R26" s="22"/>
      <c r="S26" s="22"/>
      <c r="T26" s="22"/>
      <c r="U26" s="22"/>
      <c r="V26" s="22"/>
      <c r="W26" s="22"/>
    </row>
    <row r="27" ht="31.4" customHeight="1" spans="1:23">
      <c r="A27" s="115" t="s">
        <v>46</v>
      </c>
      <c r="B27" s="111" t="s">
        <v>185</v>
      </c>
      <c r="C27" s="23" t="s">
        <v>186</v>
      </c>
      <c r="D27" s="23" t="s">
        <v>71</v>
      </c>
      <c r="E27" s="23" t="s">
        <v>72</v>
      </c>
      <c r="F27" s="23" t="s">
        <v>187</v>
      </c>
      <c r="G27" s="23" t="s">
        <v>186</v>
      </c>
      <c r="H27" s="22">
        <v>83959.26</v>
      </c>
      <c r="I27" s="22">
        <v>83959.26</v>
      </c>
      <c r="J27" s="22">
        <v>20989.82</v>
      </c>
      <c r="K27" s="22"/>
      <c r="L27" s="22">
        <v>62969.44</v>
      </c>
      <c r="M27" s="22"/>
      <c r="N27" s="22"/>
      <c r="O27" s="22"/>
      <c r="P27" s="22"/>
      <c r="Q27" s="22"/>
      <c r="R27" s="22"/>
      <c r="S27" s="22"/>
      <c r="T27" s="22"/>
      <c r="U27" s="22"/>
      <c r="V27" s="22"/>
      <c r="W27" s="22"/>
    </row>
    <row r="28" ht="31.4" customHeight="1" spans="1:23">
      <c r="A28" s="115" t="s">
        <v>46</v>
      </c>
      <c r="B28" s="111" t="s">
        <v>188</v>
      </c>
      <c r="C28" s="23" t="s">
        <v>189</v>
      </c>
      <c r="D28" s="23" t="s">
        <v>71</v>
      </c>
      <c r="E28" s="23" t="s">
        <v>72</v>
      </c>
      <c r="F28" s="23" t="s">
        <v>190</v>
      </c>
      <c r="G28" s="23" t="s">
        <v>191</v>
      </c>
      <c r="H28" s="22">
        <v>35742.2</v>
      </c>
      <c r="I28" s="22">
        <v>35742.2</v>
      </c>
      <c r="J28" s="22">
        <v>8935.55</v>
      </c>
      <c r="K28" s="22"/>
      <c r="L28" s="22">
        <v>26806.65</v>
      </c>
      <c r="M28" s="22"/>
      <c r="N28" s="22"/>
      <c r="O28" s="22"/>
      <c r="P28" s="22"/>
      <c r="Q28" s="22"/>
      <c r="R28" s="22"/>
      <c r="S28" s="22"/>
      <c r="T28" s="22"/>
      <c r="U28" s="22"/>
      <c r="V28" s="22"/>
      <c r="W28" s="22"/>
    </row>
    <row r="29" ht="31.4" customHeight="1" spans="1:23">
      <c r="A29" s="115" t="s">
        <v>46</v>
      </c>
      <c r="B29" s="111" t="s">
        <v>188</v>
      </c>
      <c r="C29" s="23" t="s">
        <v>189</v>
      </c>
      <c r="D29" s="23" t="s">
        <v>71</v>
      </c>
      <c r="E29" s="23" t="s">
        <v>72</v>
      </c>
      <c r="F29" s="23" t="s">
        <v>192</v>
      </c>
      <c r="G29" s="23" t="s">
        <v>193</v>
      </c>
      <c r="H29" s="22">
        <v>4000</v>
      </c>
      <c r="I29" s="22">
        <v>4000</v>
      </c>
      <c r="J29" s="22">
        <v>1000</v>
      </c>
      <c r="K29" s="22"/>
      <c r="L29" s="22">
        <v>3000</v>
      </c>
      <c r="M29" s="22"/>
      <c r="N29" s="22"/>
      <c r="O29" s="22"/>
      <c r="P29" s="22"/>
      <c r="Q29" s="22"/>
      <c r="R29" s="22"/>
      <c r="S29" s="22"/>
      <c r="T29" s="22"/>
      <c r="U29" s="22"/>
      <c r="V29" s="22"/>
      <c r="W29" s="22"/>
    </row>
    <row r="30" ht="31.4" customHeight="1" spans="1:23">
      <c r="A30" s="115" t="s">
        <v>46</v>
      </c>
      <c r="B30" s="111" t="s">
        <v>188</v>
      </c>
      <c r="C30" s="23" t="s">
        <v>189</v>
      </c>
      <c r="D30" s="23" t="s">
        <v>71</v>
      </c>
      <c r="E30" s="23" t="s">
        <v>72</v>
      </c>
      <c r="F30" s="23" t="s">
        <v>194</v>
      </c>
      <c r="G30" s="23" t="s">
        <v>195</v>
      </c>
      <c r="H30" s="22">
        <v>5000</v>
      </c>
      <c r="I30" s="22">
        <v>5000</v>
      </c>
      <c r="J30" s="22">
        <v>1250</v>
      </c>
      <c r="K30" s="22"/>
      <c r="L30" s="22">
        <v>3750</v>
      </c>
      <c r="M30" s="22"/>
      <c r="N30" s="22"/>
      <c r="O30" s="22"/>
      <c r="P30" s="22"/>
      <c r="Q30" s="22"/>
      <c r="R30" s="22"/>
      <c r="S30" s="22"/>
      <c r="T30" s="22"/>
      <c r="U30" s="22"/>
      <c r="V30" s="22"/>
      <c r="W30" s="22"/>
    </row>
    <row r="31" ht="31.4" customHeight="1" spans="1:23">
      <c r="A31" s="115" t="s">
        <v>46</v>
      </c>
      <c r="B31" s="111" t="s">
        <v>188</v>
      </c>
      <c r="C31" s="23" t="s">
        <v>189</v>
      </c>
      <c r="D31" s="23" t="s">
        <v>71</v>
      </c>
      <c r="E31" s="23" t="s">
        <v>72</v>
      </c>
      <c r="F31" s="23" t="s">
        <v>196</v>
      </c>
      <c r="G31" s="23" t="s">
        <v>197</v>
      </c>
      <c r="H31" s="22">
        <v>40000</v>
      </c>
      <c r="I31" s="22">
        <v>40000</v>
      </c>
      <c r="J31" s="22">
        <v>10000</v>
      </c>
      <c r="K31" s="22"/>
      <c r="L31" s="22">
        <v>30000</v>
      </c>
      <c r="M31" s="22"/>
      <c r="N31" s="22"/>
      <c r="O31" s="22"/>
      <c r="P31" s="22"/>
      <c r="Q31" s="22"/>
      <c r="R31" s="22"/>
      <c r="S31" s="22"/>
      <c r="T31" s="22"/>
      <c r="U31" s="22"/>
      <c r="V31" s="22"/>
      <c r="W31" s="22"/>
    </row>
    <row r="32" ht="31.4" customHeight="1" spans="1:23">
      <c r="A32" s="115" t="s">
        <v>46</v>
      </c>
      <c r="B32" s="111" t="s">
        <v>188</v>
      </c>
      <c r="C32" s="23" t="s">
        <v>189</v>
      </c>
      <c r="D32" s="23" t="s">
        <v>71</v>
      </c>
      <c r="E32" s="23" t="s">
        <v>72</v>
      </c>
      <c r="F32" s="23" t="s">
        <v>198</v>
      </c>
      <c r="G32" s="23" t="s">
        <v>199</v>
      </c>
      <c r="H32" s="22">
        <v>15000</v>
      </c>
      <c r="I32" s="22">
        <v>15000</v>
      </c>
      <c r="J32" s="22">
        <v>3750</v>
      </c>
      <c r="K32" s="22"/>
      <c r="L32" s="22">
        <v>11250</v>
      </c>
      <c r="M32" s="22"/>
      <c r="N32" s="22"/>
      <c r="O32" s="22"/>
      <c r="P32" s="22"/>
      <c r="Q32" s="22"/>
      <c r="R32" s="22"/>
      <c r="S32" s="22"/>
      <c r="T32" s="22"/>
      <c r="U32" s="22"/>
      <c r="V32" s="22"/>
      <c r="W32" s="22"/>
    </row>
    <row r="33" ht="31.4" customHeight="1" spans="1:23">
      <c r="A33" s="115" t="s">
        <v>46</v>
      </c>
      <c r="B33" s="111" t="s">
        <v>188</v>
      </c>
      <c r="C33" s="23" t="s">
        <v>189</v>
      </c>
      <c r="D33" s="23" t="s">
        <v>71</v>
      </c>
      <c r="E33" s="23" t="s">
        <v>72</v>
      </c>
      <c r="F33" s="23" t="s">
        <v>200</v>
      </c>
      <c r="G33" s="23" t="s">
        <v>201</v>
      </c>
      <c r="H33" s="22">
        <v>100000</v>
      </c>
      <c r="I33" s="22">
        <v>100000</v>
      </c>
      <c r="J33" s="22"/>
      <c r="K33" s="22"/>
      <c r="L33" s="22">
        <v>100000</v>
      </c>
      <c r="M33" s="22"/>
      <c r="N33" s="22"/>
      <c r="O33" s="22"/>
      <c r="P33" s="22"/>
      <c r="Q33" s="22"/>
      <c r="R33" s="22"/>
      <c r="S33" s="22"/>
      <c r="T33" s="22"/>
      <c r="U33" s="22"/>
      <c r="V33" s="22"/>
      <c r="W33" s="22"/>
    </row>
    <row r="34" ht="31.4" customHeight="1" spans="1:23">
      <c r="A34" s="115" t="s">
        <v>46</v>
      </c>
      <c r="B34" s="111" t="s">
        <v>188</v>
      </c>
      <c r="C34" s="23" t="s">
        <v>189</v>
      </c>
      <c r="D34" s="23" t="s">
        <v>71</v>
      </c>
      <c r="E34" s="23" t="s">
        <v>72</v>
      </c>
      <c r="F34" s="23" t="s">
        <v>202</v>
      </c>
      <c r="G34" s="23" t="s">
        <v>203</v>
      </c>
      <c r="H34" s="22">
        <v>160000</v>
      </c>
      <c r="I34" s="22">
        <v>160000</v>
      </c>
      <c r="J34" s="22">
        <v>40000</v>
      </c>
      <c r="K34" s="22"/>
      <c r="L34" s="22">
        <v>120000</v>
      </c>
      <c r="M34" s="22"/>
      <c r="N34" s="22"/>
      <c r="O34" s="22"/>
      <c r="P34" s="22"/>
      <c r="Q34" s="22"/>
      <c r="R34" s="22"/>
      <c r="S34" s="22"/>
      <c r="T34" s="22"/>
      <c r="U34" s="22"/>
      <c r="V34" s="22"/>
      <c r="W34" s="22"/>
    </row>
    <row r="35" ht="31.4" customHeight="1" spans="1:23">
      <c r="A35" s="115" t="s">
        <v>46</v>
      </c>
      <c r="B35" s="111" t="s">
        <v>188</v>
      </c>
      <c r="C35" s="23" t="s">
        <v>189</v>
      </c>
      <c r="D35" s="23" t="s">
        <v>71</v>
      </c>
      <c r="E35" s="23" t="s">
        <v>72</v>
      </c>
      <c r="F35" s="23" t="s">
        <v>204</v>
      </c>
      <c r="G35" s="23" t="s">
        <v>205</v>
      </c>
      <c r="H35" s="22">
        <v>10000</v>
      </c>
      <c r="I35" s="22">
        <v>10000</v>
      </c>
      <c r="J35" s="22">
        <v>2500</v>
      </c>
      <c r="K35" s="22"/>
      <c r="L35" s="22">
        <v>7500</v>
      </c>
      <c r="M35" s="22"/>
      <c r="N35" s="22"/>
      <c r="O35" s="22"/>
      <c r="P35" s="22"/>
      <c r="Q35" s="22"/>
      <c r="R35" s="22"/>
      <c r="S35" s="22"/>
      <c r="T35" s="22"/>
      <c r="U35" s="22"/>
      <c r="V35" s="22"/>
      <c r="W35" s="22"/>
    </row>
    <row r="36" ht="31.4" customHeight="1" spans="1:23">
      <c r="A36" s="115" t="s">
        <v>46</v>
      </c>
      <c r="B36" s="111" t="s">
        <v>188</v>
      </c>
      <c r="C36" s="23" t="s">
        <v>189</v>
      </c>
      <c r="D36" s="23" t="s">
        <v>71</v>
      </c>
      <c r="E36" s="23" t="s">
        <v>72</v>
      </c>
      <c r="F36" s="23" t="s">
        <v>206</v>
      </c>
      <c r="G36" s="23" t="s">
        <v>207</v>
      </c>
      <c r="H36" s="22">
        <v>8699.65</v>
      </c>
      <c r="I36" s="22">
        <v>8699.65</v>
      </c>
      <c r="J36" s="22">
        <v>2174.91</v>
      </c>
      <c r="K36" s="22"/>
      <c r="L36" s="22">
        <v>6524.74</v>
      </c>
      <c r="M36" s="22"/>
      <c r="N36" s="22"/>
      <c r="O36" s="22"/>
      <c r="P36" s="22"/>
      <c r="Q36" s="22"/>
      <c r="R36" s="22"/>
      <c r="S36" s="22"/>
      <c r="T36" s="22"/>
      <c r="U36" s="22"/>
      <c r="V36" s="22"/>
      <c r="W36" s="22"/>
    </row>
    <row r="37" ht="31.4" customHeight="1" spans="1:23">
      <c r="A37" s="115" t="s">
        <v>46</v>
      </c>
      <c r="B37" s="111" t="s">
        <v>188</v>
      </c>
      <c r="C37" s="23" t="s">
        <v>189</v>
      </c>
      <c r="D37" s="23" t="s">
        <v>71</v>
      </c>
      <c r="E37" s="23" t="s">
        <v>72</v>
      </c>
      <c r="F37" s="23" t="s">
        <v>183</v>
      </c>
      <c r="G37" s="23" t="s">
        <v>184</v>
      </c>
      <c r="H37" s="22">
        <v>23760</v>
      </c>
      <c r="I37" s="22">
        <v>23760</v>
      </c>
      <c r="J37" s="22">
        <v>5940</v>
      </c>
      <c r="K37" s="22"/>
      <c r="L37" s="22">
        <v>17820</v>
      </c>
      <c r="M37" s="22"/>
      <c r="N37" s="22"/>
      <c r="O37" s="22"/>
      <c r="P37" s="22"/>
      <c r="Q37" s="22"/>
      <c r="R37" s="22"/>
      <c r="S37" s="22"/>
      <c r="T37" s="22"/>
      <c r="U37" s="22"/>
      <c r="V37" s="22"/>
      <c r="W37" s="22"/>
    </row>
    <row r="38" ht="31.4" customHeight="1" spans="1:23">
      <c r="A38" s="115" t="s">
        <v>46</v>
      </c>
      <c r="B38" s="111" t="s">
        <v>188</v>
      </c>
      <c r="C38" s="23" t="s">
        <v>189</v>
      </c>
      <c r="D38" s="23" t="s">
        <v>71</v>
      </c>
      <c r="E38" s="23" t="s">
        <v>72</v>
      </c>
      <c r="F38" s="23" t="s">
        <v>208</v>
      </c>
      <c r="G38" s="23" t="s">
        <v>209</v>
      </c>
      <c r="H38" s="22">
        <v>30000</v>
      </c>
      <c r="I38" s="22">
        <v>30000</v>
      </c>
      <c r="J38" s="22">
        <v>7500</v>
      </c>
      <c r="K38" s="22"/>
      <c r="L38" s="22">
        <v>22500</v>
      </c>
      <c r="M38" s="22"/>
      <c r="N38" s="22"/>
      <c r="O38" s="22"/>
      <c r="P38" s="22"/>
      <c r="Q38" s="22"/>
      <c r="R38" s="22"/>
      <c r="S38" s="22"/>
      <c r="T38" s="22"/>
      <c r="U38" s="22"/>
      <c r="V38" s="22"/>
      <c r="W38" s="22"/>
    </row>
    <row r="39" ht="31.4" customHeight="1" spans="1:23">
      <c r="A39" s="115" t="s">
        <v>46</v>
      </c>
      <c r="B39" s="111" t="s">
        <v>188</v>
      </c>
      <c r="C39" s="23" t="s">
        <v>189</v>
      </c>
      <c r="D39" s="23" t="s">
        <v>71</v>
      </c>
      <c r="E39" s="23" t="s">
        <v>72</v>
      </c>
      <c r="F39" s="23" t="s">
        <v>210</v>
      </c>
      <c r="G39" s="23" t="s">
        <v>211</v>
      </c>
      <c r="H39" s="22">
        <v>158797.06</v>
      </c>
      <c r="I39" s="22">
        <v>158797.06</v>
      </c>
      <c r="J39" s="22">
        <v>39699.27</v>
      </c>
      <c r="K39" s="22"/>
      <c r="L39" s="22">
        <v>119097.79</v>
      </c>
      <c r="M39" s="22"/>
      <c r="N39" s="22"/>
      <c r="O39" s="22"/>
      <c r="P39" s="22"/>
      <c r="Q39" s="22"/>
      <c r="R39" s="22"/>
      <c r="S39" s="22"/>
      <c r="T39" s="22"/>
      <c r="U39" s="22"/>
      <c r="V39" s="22"/>
      <c r="W39" s="22"/>
    </row>
    <row r="40" ht="31.4" customHeight="1" spans="1:23">
      <c r="A40" s="115" t="s">
        <v>46</v>
      </c>
      <c r="B40" s="111" t="s">
        <v>188</v>
      </c>
      <c r="C40" s="23" t="s">
        <v>189</v>
      </c>
      <c r="D40" s="23" t="s">
        <v>80</v>
      </c>
      <c r="E40" s="23" t="s">
        <v>81</v>
      </c>
      <c r="F40" s="23" t="s">
        <v>210</v>
      </c>
      <c r="G40" s="23" t="s">
        <v>211</v>
      </c>
      <c r="H40" s="22">
        <v>15660</v>
      </c>
      <c r="I40" s="22">
        <v>15660</v>
      </c>
      <c r="J40" s="22">
        <v>3915</v>
      </c>
      <c r="K40" s="22"/>
      <c r="L40" s="22">
        <v>11745</v>
      </c>
      <c r="M40" s="22"/>
      <c r="N40" s="22"/>
      <c r="O40" s="22"/>
      <c r="P40" s="22"/>
      <c r="Q40" s="22"/>
      <c r="R40" s="22"/>
      <c r="S40" s="22"/>
      <c r="T40" s="22"/>
      <c r="U40" s="22"/>
      <c r="V40" s="22"/>
      <c r="W40" s="22"/>
    </row>
    <row r="41" ht="31.4" customHeight="1" spans="1:23">
      <c r="A41" s="115" t="s">
        <v>46</v>
      </c>
      <c r="B41" s="111" t="s">
        <v>212</v>
      </c>
      <c r="C41" s="23" t="s">
        <v>213</v>
      </c>
      <c r="D41" s="23" t="s">
        <v>71</v>
      </c>
      <c r="E41" s="23" t="s">
        <v>72</v>
      </c>
      <c r="F41" s="23" t="s">
        <v>157</v>
      </c>
      <c r="G41" s="23" t="s">
        <v>158</v>
      </c>
      <c r="H41" s="22">
        <v>623448</v>
      </c>
      <c r="I41" s="22">
        <v>623448</v>
      </c>
      <c r="J41" s="22">
        <v>155862</v>
      </c>
      <c r="K41" s="22"/>
      <c r="L41" s="22">
        <v>467586</v>
      </c>
      <c r="M41" s="22"/>
      <c r="N41" s="22"/>
      <c r="O41" s="22"/>
      <c r="P41" s="22"/>
      <c r="Q41" s="22"/>
      <c r="R41" s="22"/>
      <c r="S41" s="22"/>
      <c r="T41" s="22"/>
      <c r="U41" s="22"/>
      <c r="V41" s="22"/>
      <c r="W41" s="22"/>
    </row>
    <row r="42" ht="18.75" customHeight="1" spans="1:23">
      <c r="A42" s="31" t="s">
        <v>103</v>
      </c>
      <c r="B42" s="32"/>
      <c r="C42" s="32"/>
      <c r="D42" s="32"/>
      <c r="E42" s="32"/>
      <c r="F42" s="32"/>
      <c r="G42" s="33"/>
      <c r="H42" s="22">
        <v>7104402.41</v>
      </c>
      <c r="I42" s="22">
        <v>7104402.41</v>
      </c>
      <c r="J42" s="22">
        <v>1764369.25</v>
      </c>
      <c r="K42" s="22"/>
      <c r="L42" s="22">
        <v>5340033.16</v>
      </c>
      <c r="M42" s="22"/>
      <c r="N42" s="22"/>
      <c r="O42" s="22"/>
      <c r="P42" s="22"/>
      <c r="Q42" s="22"/>
      <c r="R42" s="22"/>
      <c r="S42" s="22"/>
      <c r="T42" s="22"/>
      <c r="U42" s="22"/>
      <c r="V42" s="22"/>
      <c r="W42" s="22"/>
    </row>
  </sheetData>
  <mergeCells count="30">
    <mergeCell ref="A2:W2"/>
    <mergeCell ref="A3:G3"/>
    <mergeCell ref="H4:W4"/>
    <mergeCell ref="I5:M5"/>
    <mergeCell ref="N5:P5"/>
    <mergeCell ref="R5:W5"/>
    <mergeCell ref="A42:G42"/>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1388888888889" right="0.751388888888889" top="1" bottom="1" header="0.511805555555556" footer="0.511805555555556"/>
  <pageSetup paperSize="9" scale="33" orientation="landscape" horizontalDpi="6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30"/>
  <sheetViews>
    <sheetView showZeros="0" topLeftCell="J1" workbookViewId="0">
      <selection activeCell="C29" sqref="C29"/>
    </sheetView>
  </sheetViews>
  <sheetFormatPr defaultColWidth="9.14285714285714" defaultRowHeight="14.25" customHeight="1"/>
  <cols>
    <col min="1" max="1" width="14.5714285714286" customWidth="1"/>
    <col min="2" max="2" width="21.0285714285714" customWidth="1"/>
    <col min="3" max="3" width="31.3142857142857" customWidth="1"/>
    <col min="4" max="4" width="23.847619047619" customWidth="1"/>
    <col min="5" max="5" width="15.6" customWidth="1"/>
    <col min="6" max="6" width="19.7428571428571" customWidth="1"/>
    <col min="7" max="7" width="14.8857142857143" customWidth="1"/>
    <col min="8" max="8" width="19.7428571428571" customWidth="1"/>
    <col min="9" max="16" width="14.1714285714286" customWidth="1"/>
    <col min="17" max="17" width="13.6" customWidth="1"/>
    <col min="18" max="23" width="15.1714285714286" customWidth="1"/>
  </cols>
  <sheetData>
    <row r="1" ht="13.5" customHeight="1" spans="1:23">
      <c r="E1" s="1"/>
      <c r="F1" s="1"/>
      <c r="G1" s="1"/>
      <c r="H1" s="1"/>
      <c r="U1" s="110"/>
      <c r="W1" s="56" t="s">
        <v>214</v>
      </c>
    </row>
    <row r="2" ht="27.75" customHeight="1" spans="1:23">
      <c r="A2" s="27" t="s">
        <v>215</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"单位名称："&amp;"中国共产党云南省省级机关党校"</f>
        <v>单位名称：中国共产党云南省省级机关党校</v>
      </c>
      <c r="B3" s="94" t="str">
        <f t="shared" si="0"/>
        <v>单位名称：中国共产党云南省省级机关党校</v>
      </c>
      <c r="C3" s="94"/>
      <c r="D3" s="94"/>
      <c r="E3" s="94"/>
      <c r="F3" s="94"/>
      <c r="G3" s="94"/>
      <c r="H3" s="94"/>
      <c r="I3" s="94"/>
      <c r="J3" s="6"/>
      <c r="K3" s="6"/>
      <c r="L3" s="6"/>
      <c r="M3" s="6"/>
      <c r="N3" s="6"/>
      <c r="O3" s="6"/>
      <c r="P3" s="6"/>
      <c r="Q3" s="6"/>
      <c r="U3" s="110"/>
      <c r="W3" s="105" t="s">
        <v>2</v>
      </c>
    </row>
    <row r="4" ht="21.75" customHeight="1" spans="1:23">
      <c r="A4" s="8" t="s">
        <v>216</v>
      </c>
      <c r="B4" s="8" t="s">
        <v>137</v>
      </c>
      <c r="C4" s="8" t="s">
        <v>138</v>
      </c>
      <c r="D4" s="8" t="s">
        <v>217</v>
      </c>
      <c r="E4" s="9" t="s">
        <v>139</v>
      </c>
      <c r="F4" s="9" t="s">
        <v>140</v>
      </c>
      <c r="G4" s="9" t="s">
        <v>141</v>
      </c>
      <c r="H4" s="9" t="s">
        <v>142</v>
      </c>
      <c r="I4" s="63" t="s">
        <v>31</v>
      </c>
      <c r="J4" s="63" t="s">
        <v>218</v>
      </c>
      <c r="K4" s="63"/>
      <c r="L4" s="63"/>
      <c r="M4" s="63"/>
      <c r="N4" s="63" t="s">
        <v>144</v>
      </c>
      <c r="O4" s="63"/>
      <c r="P4" s="63"/>
      <c r="Q4" s="9" t="s">
        <v>37</v>
      </c>
      <c r="R4" s="10" t="s">
        <v>53</v>
      </c>
      <c r="S4" s="11"/>
      <c r="T4" s="11"/>
      <c r="U4" s="11"/>
      <c r="V4" s="11"/>
      <c r="W4" s="12"/>
    </row>
    <row r="5" ht="21.75" customHeight="1" spans="1:23">
      <c r="A5" s="13"/>
      <c r="B5" s="13"/>
      <c r="C5" s="13"/>
      <c r="D5" s="13"/>
      <c r="E5" s="14"/>
      <c r="F5" s="14"/>
      <c r="G5" s="14"/>
      <c r="H5" s="14"/>
      <c r="I5" s="63"/>
      <c r="J5" s="48" t="s">
        <v>34</v>
      </c>
      <c r="K5" s="48"/>
      <c r="L5" s="48" t="s">
        <v>35</v>
      </c>
      <c r="M5" s="48" t="s">
        <v>36</v>
      </c>
      <c r="N5" s="9" t="s">
        <v>34</v>
      </c>
      <c r="O5" s="9" t="s">
        <v>35</v>
      </c>
      <c r="P5" s="9" t="s">
        <v>36</v>
      </c>
      <c r="Q5" s="14"/>
      <c r="R5" s="9" t="s">
        <v>33</v>
      </c>
      <c r="S5" s="9" t="s">
        <v>44</v>
      </c>
      <c r="T5" s="9" t="s">
        <v>150</v>
      </c>
      <c r="U5" s="9" t="s">
        <v>40</v>
      </c>
      <c r="V5" s="9" t="s">
        <v>41</v>
      </c>
      <c r="W5" s="9" t="s">
        <v>42</v>
      </c>
    </row>
    <row r="6" ht="40.5" customHeight="1" spans="1:23">
      <c r="A6" s="16"/>
      <c r="B6" s="16"/>
      <c r="C6" s="16"/>
      <c r="D6" s="16"/>
      <c r="E6" s="17"/>
      <c r="F6" s="17"/>
      <c r="G6" s="17"/>
      <c r="H6" s="17"/>
      <c r="I6" s="63"/>
      <c r="J6" s="48" t="s">
        <v>33</v>
      </c>
      <c r="K6" s="48" t="s">
        <v>219</v>
      </c>
      <c r="L6" s="48"/>
      <c r="M6" s="48"/>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1"/>
      <c r="C8" s="23" t="s">
        <v>220</v>
      </c>
      <c r="D8" s="23"/>
      <c r="E8" s="23"/>
      <c r="F8" s="23"/>
      <c r="G8" s="23"/>
      <c r="H8" s="23"/>
      <c r="I8" s="112">
        <v>330000</v>
      </c>
      <c r="J8" s="112">
        <v>330000</v>
      </c>
      <c r="K8" s="112"/>
      <c r="L8" s="112"/>
      <c r="M8" s="112"/>
      <c r="N8" s="112"/>
      <c r="O8" s="112"/>
      <c r="P8" s="112"/>
      <c r="Q8" s="112"/>
      <c r="R8" s="112"/>
      <c r="S8" s="112"/>
      <c r="T8" s="112"/>
      <c r="U8" s="89"/>
      <c r="V8" s="112"/>
      <c r="W8" s="112"/>
    </row>
    <row r="9" ht="32.9" customHeight="1" spans="1:23">
      <c r="A9" s="23" t="s">
        <v>221</v>
      </c>
      <c r="B9" s="111" t="s">
        <v>222</v>
      </c>
      <c r="C9" s="23" t="s">
        <v>220</v>
      </c>
      <c r="D9" s="23" t="s">
        <v>46</v>
      </c>
      <c r="E9" s="23" t="s">
        <v>71</v>
      </c>
      <c r="F9" s="23" t="s">
        <v>72</v>
      </c>
      <c r="G9" s="23" t="s">
        <v>190</v>
      </c>
      <c r="H9" s="23" t="s">
        <v>191</v>
      </c>
      <c r="I9" s="112">
        <v>330000</v>
      </c>
      <c r="J9" s="112">
        <v>330000</v>
      </c>
      <c r="K9" s="112"/>
      <c r="L9" s="112"/>
      <c r="M9" s="112"/>
      <c r="N9" s="112"/>
      <c r="O9" s="112"/>
      <c r="P9" s="112"/>
      <c r="Q9" s="112"/>
      <c r="R9" s="112"/>
      <c r="S9" s="112"/>
      <c r="T9" s="112"/>
      <c r="U9" s="89"/>
      <c r="V9" s="112"/>
      <c r="W9" s="112"/>
    </row>
    <row r="10" ht="32.9" customHeight="1" spans="1:23">
      <c r="A10" s="23"/>
      <c r="B10" s="23"/>
      <c r="C10" s="23" t="s">
        <v>223</v>
      </c>
      <c r="D10" s="23"/>
      <c r="E10" s="23"/>
      <c r="F10" s="23"/>
      <c r="G10" s="23"/>
      <c r="H10" s="23"/>
      <c r="I10" s="112">
        <v>200000</v>
      </c>
      <c r="J10" s="112">
        <v>200000</v>
      </c>
      <c r="K10" s="112">
        <v>200000</v>
      </c>
      <c r="L10" s="112"/>
      <c r="M10" s="112"/>
      <c r="N10" s="112"/>
      <c r="O10" s="112"/>
      <c r="P10" s="112"/>
      <c r="Q10" s="112"/>
      <c r="R10" s="112"/>
      <c r="S10" s="112"/>
      <c r="T10" s="112"/>
      <c r="U10" s="89"/>
      <c r="V10" s="112"/>
      <c r="W10" s="112"/>
    </row>
    <row r="11" ht="32.9" customHeight="1" spans="1:23">
      <c r="A11" s="23" t="s">
        <v>224</v>
      </c>
      <c r="B11" s="111" t="s">
        <v>225</v>
      </c>
      <c r="C11" s="23" t="s">
        <v>223</v>
      </c>
      <c r="D11" s="23" t="s">
        <v>46</v>
      </c>
      <c r="E11" s="23" t="s">
        <v>71</v>
      </c>
      <c r="F11" s="23" t="s">
        <v>72</v>
      </c>
      <c r="G11" s="23" t="s">
        <v>192</v>
      </c>
      <c r="H11" s="23" t="s">
        <v>193</v>
      </c>
      <c r="I11" s="112">
        <v>13900</v>
      </c>
      <c r="J11" s="112">
        <v>13900</v>
      </c>
      <c r="K11" s="112">
        <v>13900</v>
      </c>
      <c r="L11" s="112"/>
      <c r="M11" s="112"/>
      <c r="N11" s="112"/>
      <c r="O11" s="112"/>
      <c r="P11" s="112"/>
      <c r="Q11" s="112"/>
      <c r="R11" s="112"/>
      <c r="S11" s="112"/>
      <c r="T11" s="112"/>
      <c r="U11" s="89"/>
      <c r="V11" s="112"/>
      <c r="W11" s="112"/>
    </row>
    <row r="12" ht="32.9" customHeight="1" spans="1:23">
      <c r="A12" s="23" t="s">
        <v>224</v>
      </c>
      <c r="B12" s="111" t="s">
        <v>225</v>
      </c>
      <c r="C12" s="23" t="s">
        <v>223</v>
      </c>
      <c r="D12" s="23" t="s">
        <v>46</v>
      </c>
      <c r="E12" s="23" t="s">
        <v>71</v>
      </c>
      <c r="F12" s="23" t="s">
        <v>72</v>
      </c>
      <c r="G12" s="23" t="s">
        <v>202</v>
      </c>
      <c r="H12" s="23" t="s">
        <v>203</v>
      </c>
      <c r="I12" s="112">
        <v>158919.6</v>
      </c>
      <c r="J12" s="112">
        <v>158919.6</v>
      </c>
      <c r="K12" s="112">
        <v>158919.6</v>
      </c>
      <c r="L12" s="112"/>
      <c r="M12" s="112"/>
      <c r="N12" s="112"/>
      <c r="O12" s="112"/>
      <c r="P12" s="112"/>
      <c r="Q12" s="112"/>
      <c r="R12" s="112"/>
      <c r="S12" s="112"/>
      <c r="T12" s="112"/>
      <c r="U12" s="89"/>
      <c r="V12" s="112"/>
      <c r="W12" s="112"/>
    </row>
    <row r="13" ht="32.9" customHeight="1" spans="1:23">
      <c r="A13" s="23" t="s">
        <v>224</v>
      </c>
      <c r="B13" s="111" t="s">
        <v>225</v>
      </c>
      <c r="C13" s="23" t="s">
        <v>223</v>
      </c>
      <c r="D13" s="23" t="s">
        <v>46</v>
      </c>
      <c r="E13" s="23" t="s">
        <v>71</v>
      </c>
      <c r="F13" s="23" t="s">
        <v>72</v>
      </c>
      <c r="G13" s="23" t="s">
        <v>226</v>
      </c>
      <c r="H13" s="23" t="s">
        <v>227</v>
      </c>
      <c r="I13" s="112">
        <v>8500</v>
      </c>
      <c r="J13" s="112">
        <v>8500</v>
      </c>
      <c r="K13" s="112">
        <v>8500</v>
      </c>
      <c r="L13" s="112"/>
      <c r="M13" s="112"/>
      <c r="N13" s="112"/>
      <c r="O13" s="112"/>
      <c r="P13" s="112"/>
      <c r="Q13" s="112"/>
      <c r="R13" s="112"/>
      <c r="S13" s="112"/>
      <c r="T13" s="112"/>
      <c r="U13" s="89"/>
      <c r="V13" s="112"/>
      <c r="W13" s="112"/>
    </row>
    <row r="14" ht="32.9" customHeight="1" spans="1:23">
      <c r="A14" s="23" t="s">
        <v>224</v>
      </c>
      <c r="B14" s="111" t="s">
        <v>225</v>
      </c>
      <c r="C14" s="23" t="s">
        <v>223</v>
      </c>
      <c r="D14" s="23" t="s">
        <v>46</v>
      </c>
      <c r="E14" s="23" t="s">
        <v>71</v>
      </c>
      <c r="F14" s="23" t="s">
        <v>72</v>
      </c>
      <c r="G14" s="23" t="s">
        <v>210</v>
      </c>
      <c r="H14" s="23" t="s">
        <v>211</v>
      </c>
      <c r="I14" s="112">
        <v>18680.4</v>
      </c>
      <c r="J14" s="112">
        <v>18680.4</v>
      </c>
      <c r="K14" s="112">
        <v>18680.4</v>
      </c>
      <c r="L14" s="112"/>
      <c r="M14" s="112"/>
      <c r="N14" s="112"/>
      <c r="O14" s="112"/>
      <c r="P14" s="112"/>
      <c r="Q14" s="112"/>
      <c r="R14" s="112"/>
      <c r="S14" s="112"/>
      <c r="T14" s="112"/>
      <c r="U14" s="89"/>
      <c r="V14" s="112"/>
      <c r="W14" s="112"/>
    </row>
    <row r="15" ht="32.9" customHeight="1" spans="1:23">
      <c r="A15" s="23"/>
      <c r="B15" s="23"/>
      <c r="C15" s="23" t="s">
        <v>228</v>
      </c>
      <c r="D15" s="23"/>
      <c r="E15" s="23"/>
      <c r="F15" s="23"/>
      <c r="G15" s="23"/>
      <c r="H15" s="23"/>
      <c r="I15" s="112">
        <v>70000</v>
      </c>
      <c r="J15" s="112">
        <v>70000</v>
      </c>
      <c r="K15" s="112">
        <v>70000</v>
      </c>
      <c r="L15" s="112"/>
      <c r="M15" s="112"/>
      <c r="N15" s="112"/>
      <c r="O15" s="112"/>
      <c r="P15" s="112"/>
      <c r="Q15" s="112"/>
      <c r="R15" s="112"/>
      <c r="S15" s="112"/>
      <c r="T15" s="112"/>
      <c r="U15" s="89"/>
      <c r="V15" s="112"/>
      <c r="W15" s="112"/>
    </row>
    <row r="16" ht="32.9" customHeight="1" spans="1:23">
      <c r="A16" s="23" t="s">
        <v>229</v>
      </c>
      <c r="B16" s="111" t="s">
        <v>230</v>
      </c>
      <c r="C16" s="23" t="s">
        <v>228</v>
      </c>
      <c r="D16" s="23" t="s">
        <v>46</v>
      </c>
      <c r="E16" s="23" t="s">
        <v>75</v>
      </c>
      <c r="F16" s="23" t="s">
        <v>74</v>
      </c>
      <c r="G16" s="23" t="s">
        <v>231</v>
      </c>
      <c r="H16" s="23" t="s">
        <v>232</v>
      </c>
      <c r="I16" s="112">
        <v>70000</v>
      </c>
      <c r="J16" s="112">
        <v>70000</v>
      </c>
      <c r="K16" s="112">
        <v>70000</v>
      </c>
      <c r="L16" s="112"/>
      <c r="M16" s="112"/>
      <c r="N16" s="112"/>
      <c r="O16" s="112"/>
      <c r="P16" s="112"/>
      <c r="Q16" s="112"/>
      <c r="R16" s="112"/>
      <c r="S16" s="112"/>
      <c r="T16" s="112"/>
      <c r="U16" s="89"/>
      <c r="V16" s="112"/>
      <c r="W16" s="112"/>
    </row>
    <row r="17" ht="32.9" customHeight="1" spans="1:23">
      <c r="A17" s="23"/>
      <c r="B17" s="23"/>
      <c r="C17" s="23" t="s">
        <v>233</v>
      </c>
      <c r="D17" s="23"/>
      <c r="E17" s="23"/>
      <c r="F17" s="23"/>
      <c r="G17" s="23"/>
      <c r="H17" s="23"/>
      <c r="I17" s="112">
        <v>2000000</v>
      </c>
      <c r="J17" s="112">
        <v>2000000</v>
      </c>
      <c r="K17" s="112">
        <v>2000000</v>
      </c>
      <c r="L17" s="112"/>
      <c r="M17" s="112"/>
      <c r="N17" s="112"/>
      <c r="O17" s="112"/>
      <c r="P17" s="112"/>
      <c r="Q17" s="112"/>
      <c r="R17" s="112"/>
      <c r="S17" s="112"/>
      <c r="T17" s="112"/>
      <c r="U17" s="89"/>
      <c r="V17" s="112"/>
      <c r="W17" s="112"/>
    </row>
    <row r="18" ht="32.9" customHeight="1" spans="1:23">
      <c r="A18" s="23" t="s">
        <v>224</v>
      </c>
      <c r="B18" s="111" t="s">
        <v>234</v>
      </c>
      <c r="C18" s="23" t="s">
        <v>233</v>
      </c>
      <c r="D18" s="23" t="s">
        <v>46</v>
      </c>
      <c r="E18" s="23" t="s">
        <v>71</v>
      </c>
      <c r="F18" s="23" t="s">
        <v>72</v>
      </c>
      <c r="G18" s="23" t="s">
        <v>192</v>
      </c>
      <c r="H18" s="23" t="s">
        <v>193</v>
      </c>
      <c r="I18" s="112">
        <v>62408</v>
      </c>
      <c r="J18" s="112">
        <v>62408</v>
      </c>
      <c r="K18" s="112">
        <v>62408</v>
      </c>
      <c r="L18" s="112"/>
      <c r="M18" s="112"/>
      <c r="N18" s="112"/>
      <c r="O18" s="112"/>
      <c r="P18" s="112"/>
      <c r="Q18" s="112"/>
      <c r="R18" s="112"/>
      <c r="S18" s="112"/>
      <c r="T18" s="112"/>
      <c r="U18" s="89"/>
      <c r="V18" s="112"/>
      <c r="W18" s="112"/>
    </row>
    <row r="19" ht="32.9" customHeight="1" spans="1:23">
      <c r="A19" s="23" t="s">
        <v>224</v>
      </c>
      <c r="B19" s="111" t="s">
        <v>234</v>
      </c>
      <c r="C19" s="23" t="s">
        <v>233</v>
      </c>
      <c r="D19" s="23" t="s">
        <v>46</v>
      </c>
      <c r="E19" s="23" t="s">
        <v>71</v>
      </c>
      <c r="F19" s="23" t="s">
        <v>72</v>
      </c>
      <c r="G19" s="23" t="s">
        <v>202</v>
      </c>
      <c r="H19" s="23" t="s">
        <v>203</v>
      </c>
      <c r="I19" s="112">
        <v>1287700</v>
      </c>
      <c r="J19" s="112">
        <v>1287700</v>
      </c>
      <c r="K19" s="112">
        <v>1287700</v>
      </c>
      <c r="L19" s="112"/>
      <c r="M19" s="112"/>
      <c r="N19" s="112"/>
      <c r="O19" s="112"/>
      <c r="P19" s="112"/>
      <c r="Q19" s="112"/>
      <c r="R19" s="112"/>
      <c r="S19" s="112"/>
      <c r="T19" s="112"/>
      <c r="U19" s="89"/>
      <c r="V19" s="112"/>
      <c r="W19" s="112"/>
    </row>
    <row r="20" ht="32.9" customHeight="1" spans="1:23">
      <c r="A20" s="23" t="s">
        <v>224</v>
      </c>
      <c r="B20" s="111" t="s">
        <v>234</v>
      </c>
      <c r="C20" s="23" t="s">
        <v>233</v>
      </c>
      <c r="D20" s="23" t="s">
        <v>46</v>
      </c>
      <c r="E20" s="23" t="s">
        <v>71</v>
      </c>
      <c r="F20" s="23" t="s">
        <v>72</v>
      </c>
      <c r="G20" s="23" t="s">
        <v>204</v>
      </c>
      <c r="H20" s="23" t="s">
        <v>205</v>
      </c>
      <c r="I20" s="112">
        <v>20000</v>
      </c>
      <c r="J20" s="112">
        <v>20000</v>
      </c>
      <c r="K20" s="112">
        <v>20000</v>
      </c>
      <c r="L20" s="112"/>
      <c r="M20" s="112"/>
      <c r="N20" s="112"/>
      <c r="O20" s="112"/>
      <c r="P20" s="112"/>
      <c r="Q20" s="112"/>
      <c r="R20" s="112"/>
      <c r="S20" s="112"/>
      <c r="T20" s="112"/>
      <c r="U20" s="89"/>
      <c r="V20" s="112"/>
      <c r="W20" s="112"/>
    </row>
    <row r="21" ht="32.9" customHeight="1" spans="1:23">
      <c r="A21" s="23" t="s">
        <v>224</v>
      </c>
      <c r="B21" s="111" t="s">
        <v>234</v>
      </c>
      <c r="C21" s="23" t="s">
        <v>233</v>
      </c>
      <c r="D21" s="23" t="s">
        <v>46</v>
      </c>
      <c r="E21" s="23" t="s">
        <v>71</v>
      </c>
      <c r="F21" s="23" t="s">
        <v>72</v>
      </c>
      <c r="G21" s="23" t="s">
        <v>206</v>
      </c>
      <c r="H21" s="23" t="s">
        <v>207</v>
      </c>
      <c r="I21" s="112">
        <v>388760</v>
      </c>
      <c r="J21" s="112">
        <v>388760</v>
      </c>
      <c r="K21" s="112">
        <v>388760</v>
      </c>
      <c r="L21" s="112"/>
      <c r="M21" s="112"/>
      <c r="N21" s="112"/>
      <c r="O21" s="112"/>
      <c r="P21" s="112"/>
      <c r="Q21" s="112"/>
      <c r="R21" s="112"/>
      <c r="S21" s="112"/>
      <c r="T21" s="112"/>
      <c r="U21" s="89"/>
      <c r="V21" s="112"/>
      <c r="W21" s="112"/>
    </row>
    <row r="22" ht="32.9" customHeight="1" spans="1:23">
      <c r="A22" s="23" t="s">
        <v>224</v>
      </c>
      <c r="B22" s="111" t="s">
        <v>234</v>
      </c>
      <c r="C22" s="23" t="s">
        <v>233</v>
      </c>
      <c r="D22" s="23" t="s">
        <v>46</v>
      </c>
      <c r="E22" s="23" t="s">
        <v>71</v>
      </c>
      <c r="F22" s="23" t="s">
        <v>72</v>
      </c>
      <c r="G22" s="23" t="s">
        <v>226</v>
      </c>
      <c r="H22" s="23" t="s">
        <v>227</v>
      </c>
      <c r="I22" s="112">
        <v>103700</v>
      </c>
      <c r="J22" s="112">
        <v>103700</v>
      </c>
      <c r="K22" s="112">
        <v>103700</v>
      </c>
      <c r="L22" s="112"/>
      <c r="M22" s="112"/>
      <c r="N22" s="112"/>
      <c r="O22" s="112"/>
      <c r="P22" s="112"/>
      <c r="Q22" s="112"/>
      <c r="R22" s="112"/>
      <c r="S22" s="112"/>
      <c r="T22" s="112"/>
      <c r="U22" s="89"/>
      <c r="V22" s="112"/>
      <c r="W22" s="112"/>
    </row>
    <row r="23" ht="32.9" customHeight="1" spans="1:23">
      <c r="A23" s="23" t="s">
        <v>224</v>
      </c>
      <c r="B23" s="111" t="s">
        <v>234</v>
      </c>
      <c r="C23" s="23" t="s">
        <v>233</v>
      </c>
      <c r="D23" s="23" t="s">
        <v>46</v>
      </c>
      <c r="E23" s="23" t="s">
        <v>71</v>
      </c>
      <c r="F23" s="23" t="s">
        <v>72</v>
      </c>
      <c r="G23" s="23" t="s">
        <v>210</v>
      </c>
      <c r="H23" s="23" t="s">
        <v>211</v>
      </c>
      <c r="I23" s="112">
        <v>75300</v>
      </c>
      <c r="J23" s="112">
        <v>75300</v>
      </c>
      <c r="K23" s="112">
        <v>75300</v>
      </c>
      <c r="L23" s="112"/>
      <c r="M23" s="112"/>
      <c r="N23" s="112"/>
      <c r="O23" s="112"/>
      <c r="P23" s="112"/>
      <c r="Q23" s="112"/>
      <c r="R23" s="112"/>
      <c r="S23" s="112"/>
      <c r="T23" s="112"/>
      <c r="U23" s="89"/>
      <c r="V23" s="112"/>
      <c r="W23" s="112"/>
    </row>
    <row r="24" ht="32.9" customHeight="1" spans="1:23">
      <c r="A24" s="23" t="s">
        <v>224</v>
      </c>
      <c r="B24" s="111" t="s">
        <v>234</v>
      </c>
      <c r="C24" s="23" t="s">
        <v>233</v>
      </c>
      <c r="D24" s="23" t="s">
        <v>46</v>
      </c>
      <c r="E24" s="23" t="s">
        <v>71</v>
      </c>
      <c r="F24" s="23" t="s">
        <v>72</v>
      </c>
      <c r="G24" s="23" t="s">
        <v>235</v>
      </c>
      <c r="H24" s="23" t="s">
        <v>236</v>
      </c>
      <c r="I24" s="112">
        <v>6077</v>
      </c>
      <c r="J24" s="112">
        <v>6077</v>
      </c>
      <c r="K24" s="112">
        <v>6077</v>
      </c>
      <c r="L24" s="112"/>
      <c r="M24" s="112"/>
      <c r="N24" s="112"/>
      <c r="O24" s="112"/>
      <c r="P24" s="112"/>
      <c r="Q24" s="112"/>
      <c r="R24" s="112"/>
      <c r="S24" s="112"/>
      <c r="T24" s="112"/>
      <c r="U24" s="89"/>
      <c r="V24" s="112"/>
      <c r="W24" s="112"/>
    </row>
    <row r="25" ht="32.9" customHeight="1" spans="1:23">
      <c r="A25" s="23" t="s">
        <v>224</v>
      </c>
      <c r="B25" s="111" t="s">
        <v>234</v>
      </c>
      <c r="C25" s="23" t="s">
        <v>233</v>
      </c>
      <c r="D25" s="23" t="s">
        <v>46</v>
      </c>
      <c r="E25" s="23" t="s">
        <v>71</v>
      </c>
      <c r="F25" s="23" t="s">
        <v>72</v>
      </c>
      <c r="G25" s="23" t="s">
        <v>237</v>
      </c>
      <c r="H25" s="23" t="s">
        <v>238</v>
      </c>
      <c r="I25" s="112">
        <v>56055</v>
      </c>
      <c r="J25" s="112">
        <v>56055</v>
      </c>
      <c r="K25" s="112">
        <v>56055</v>
      </c>
      <c r="L25" s="112"/>
      <c r="M25" s="112"/>
      <c r="N25" s="112"/>
      <c r="O25" s="112"/>
      <c r="P25" s="112"/>
      <c r="Q25" s="112"/>
      <c r="R25" s="112"/>
      <c r="S25" s="112"/>
      <c r="T25" s="112"/>
      <c r="U25" s="89"/>
      <c r="V25" s="112"/>
      <c r="W25" s="112"/>
    </row>
    <row r="26" ht="32.9" customHeight="1" spans="1:23">
      <c r="A26" s="23"/>
      <c r="B26" s="23"/>
      <c r="C26" s="23" t="s">
        <v>239</v>
      </c>
      <c r="D26" s="23"/>
      <c r="E26" s="23"/>
      <c r="F26" s="23"/>
      <c r="G26" s="23"/>
      <c r="H26" s="23"/>
      <c r="I26" s="112">
        <v>200000</v>
      </c>
      <c r="J26" s="112">
        <v>200000</v>
      </c>
      <c r="K26" s="112">
        <v>200000</v>
      </c>
      <c r="L26" s="112"/>
      <c r="M26" s="112"/>
      <c r="N26" s="112"/>
      <c r="O26" s="112"/>
      <c r="P26" s="112"/>
      <c r="Q26" s="112"/>
      <c r="R26" s="112"/>
      <c r="S26" s="112"/>
      <c r="T26" s="112"/>
      <c r="U26" s="89"/>
      <c r="V26" s="112"/>
      <c r="W26" s="112"/>
    </row>
    <row r="27" ht="32.9" customHeight="1" spans="1:23">
      <c r="A27" s="23" t="s">
        <v>224</v>
      </c>
      <c r="B27" s="111" t="s">
        <v>240</v>
      </c>
      <c r="C27" s="23" t="s">
        <v>239</v>
      </c>
      <c r="D27" s="23" t="s">
        <v>46</v>
      </c>
      <c r="E27" s="23" t="s">
        <v>65</v>
      </c>
      <c r="F27" s="23" t="s">
        <v>66</v>
      </c>
      <c r="G27" s="23" t="s">
        <v>241</v>
      </c>
      <c r="H27" s="23" t="s">
        <v>242</v>
      </c>
      <c r="I27" s="112">
        <v>200000</v>
      </c>
      <c r="J27" s="112">
        <v>200000</v>
      </c>
      <c r="K27" s="112">
        <v>200000</v>
      </c>
      <c r="L27" s="112"/>
      <c r="M27" s="112"/>
      <c r="N27" s="112"/>
      <c r="O27" s="112"/>
      <c r="P27" s="112"/>
      <c r="Q27" s="112"/>
      <c r="R27" s="112"/>
      <c r="S27" s="112"/>
      <c r="T27" s="112"/>
      <c r="U27" s="89"/>
      <c r="V27" s="112"/>
      <c r="W27" s="112"/>
    </row>
    <row r="28" ht="32.9" customHeight="1" spans="1:23">
      <c r="A28" s="23"/>
      <c r="B28" s="23"/>
      <c r="C28" s="23" t="s">
        <v>243</v>
      </c>
      <c r="D28" s="23"/>
      <c r="E28" s="23"/>
      <c r="F28" s="23"/>
      <c r="G28" s="23"/>
      <c r="H28" s="23"/>
      <c r="I28" s="112">
        <v>50100</v>
      </c>
      <c r="J28" s="112">
        <v>50100</v>
      </c>
      <c r="K28" s="112">
        <v>50100</v>
      </c>
      <c r="L28" s="112"/>
      <c r="M28" s="112"/>
      <c r="N28" s="112"/>
      <c r="O28" s="112"/>
      <c r="P28" s="112"/>
      <c r="Q28" s="112"/>
      <c r="R28" s="112"/>
      <c r="S28" s="112"/>
      <c r="T28" s="112"/>
      <c r="U28" s="89"/>
      <c r="V28" s="112"/>
      <c r="W28" s="112"/>
    </row>
    <row r="29" ht="32.9" customHeight="1" spans="1:23">
      <c r="A29" s="23" t="s">
        <v>244</v>
      </c>
      <c r="B29" s="111" t="s">
        <v>245</v>
      </c>
      <c r="C29" s="23" t="s">
        <v>243</v>
      </c>
      <c r="D29" s="23" t="s">
        <v>46</v>
      </c>
      <c r="E29" s="23" t="s">
        <v>71</v>
      </c>
      <c r="F29" s="23" t="s">
        <v>72</v>
      </c>
      <c r="G29" s="23" t="s">
        <v>204</v>
      </c>
      <c r="H29" s="23" t="s">
        <v>205</v>
      </c>
      <c r="I29" s="112">
        <v>50100</v>
      </c>
      <c r="J29" s="112">
        <v>50100</v>
      </c>
      <c r="K29" s="112">
        <v>50100</v>
      </c>
      <c r="L29" s="112"/>
      <c r="M29" s="112"/>
      <c r="N29" s="112"/>
      <c r="O29" s="112"/>
      <c r="P29" s="112"/>
      <c r="Q29" s="112"/>
      <c r="R29" s="112"/>
      <c r="S29" s="112"/>
      <c r="T29" s="112"/>
      <c r="U29" s="89"/>
      <c r="V29" s="112"/>
      <c r="W29" s="112"/>
    </row>
    <row r="30" ht="18.75" customHeight="1" spans="1:23">
      <c r="A30" s="31" t="s">
        <v>103</v>
      </c>
      <c r="B30" s="32"/>
      <c r="C30" s="32"/>
      <c r="D30" s="32"/>
      <c r="E30" s="32"/>
      <c r="F30" s="32"/>
      <c r="G30" s="32"/>
      <c r="H30" s="33"/>
      <c r="I30" s="112">
        <v>2850100</v>
      </c>
      <c r="J30" s="112">
        <v>2850100</v>
      </c>
      <c r="K30" s="112">
        <v>2520100</v>
      </c>
      <c r="L30" s="112"/>
      <c r="M30" s="112"/>
      <c r="N30" s="112"/>
      <c r="O30" s="112"/>
      <c r="P30" s="112"/>
      <c r="Q30" s="112"/>
      <c r="R30" s="112"/>
      <c r="S30" s="112"/>
      <c r="T30" s="112"/>
      <c r="U30" s="89"/>
      <c r="V30" s="112"/>
      <c r="W30" s="112"/>
    </row>
  </sheetData>
  <mergeCells count="28">
    <mergeCell ref="A2:W2"/>
    <mergeCell ref="A3:I3"/>
    <mergeCell ref="J4:M4"/>
    <mergeCell ref="N4:P4"/>
    <mergeCell ref="R4:W4"/>
    <mergeCell ref="J5:K5"/>
    <mergeCell ref="A30:H30"/>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1388888888889" right="0.751388888888889" top="1" bottom="1" header="0.511805555555556" footer="0.511805555555556"/>
  <pageSetup paperSize="9" scale="34" orientation="landscape" horizontalDpi="6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39"/>
  <sheetViews>
    <sheetView showZeros="0" topLeftCell="B26" workbookViewId="0">
      <selection activeCell="J37" sqref="J37"/>
    </sheetView>
  </sheetViews>
  <sheetFormatPr defaultColWidth="9.14285714285714" defaultRowHeight="12" customHeight="1"/>
  <cols>
    <col min="1" max="1" width="31.3904761904762" customWidth="1"/>
    <col min="2" max="2" width="29" customWidth="1"/>
    <col min="3" max="3" width="17.1714285714286" customWidth="1"/>
    <col min="4" max="4" width="21.0285714285714" customWidth="1"/>
    <col min="5" max="5" width="23.5714285714286" customWidth="1"/>
    <col min="6" max="6" width="11.2857142857143" customWidth="1"/>
    <col min="7" max="7" width="10.3142857142857" customWidth="1"/>
    <col min="8" max="8" width="9.31428571428571" customWidth="1"/>
    <col min="9" max="9" width="13.4190476190476" customWidth="1"/>
    <col min="10" max="10" width="40.5333333333333" customWidth="1"/>
  </cols>
  <sheetData>
    <row r="1" customHeight="1" spans="1:10">
      <c r="J1" s="45" t="s">
        <v>246</v>
      </c>
    </row>
    <row r="2" ht="28.5" customHeight="1" spans="1:10">
      <c r="A2" s="46" t="s">
        <v>247</v>
      </c>
      <c r="B2" s="27"/>
      <c r="C2" s="27"/>
      <c r="D2" s="27"/>
      <c r="E2" s="27"/>
      <c r="F2" s="47"/>
      <c r="G2" s="27"/>
      <c r="H2" s="47"/>
      <c r="I2" s="47"/>
      <c r="J2" s="27"/>
    </row>
    <row r="3" ht="15" customHeight="1" spans="1:10">
      <c r="A3" s="4" t="str">
        <f>"单位名称："&amp;"中国共产党云南省省级机关党校"</f>
        <v>单位名称：中国共产党云南省省级机关党校</v>
      </c>
    </row>
    <row r="4" ht="14.25" customHeight="1" spans="1:10">
      <c r="A4" s="48" t="s">
        <v>248</v>
      </c>
      <c r="B4" s="48" t="s">
        <v>249</v>
      </c>
      <c r="C4" s="48" t="s">
        <v>250</v>
      </c>
      <c r="D4" s="48" t="s">
        <v>251</v>
      </c>
      <c r="E4" s="48" t="s">
        <v>252</v>
      </c>
      <c r="F4" s="49" t="s">
        <v>253</v>
      </c>
      <c r="G4" s="48" t="s">
        <v>254</v>
      </c>
      <c r="H4" s="49" t="s">
        <v>255</v>
      </c>
      <c r="I4" s="49" t="s">
        <v>256</v>
      </c>
      <c r="J4" s="48" t="s">
        <v>257</v>
      </c>
    </row>
    <row r="5" ht="14.25" customHeight="1" spans="1:10">
      <c r="A5" s="48">
        <v>1</v>
      </c>
      <c r="B5" s="48">
        <v>2</v>
      </c>
      <c r="C5" s="48">
        <v>3</v>
      </c>
      <c r="D5" s="48">
        <v>4</v>
      </c>
      <c r="E5" s="48">
        <v>5</v>
      </c>
      <c r="F5" s="49">
        <v>6</v>
      </c>
      <c r="G5" s="48">
        <v>7</v>
      </c>
      <c r="H5" s="49">
        <v>8</v>
      </c>
      <c r="I5" s="49">
        <v>9</v>
      </c>
      <c r="J5" s="48">
        <v>10</v>
      </c>
    </row>
    <row r="6" ht="17.3" customHeight="1" spans="1:10">
      <c r="A6" s="50" t="s">
        <v>46</v>
      </c>
      <c r="B6" s="51"/>
      <c r="C6" s="51"/>
      <c r="D6" s="51"/>
      <c r="E6" s="52"/>
      <c r="F6" s="53"/>
      <c r="G6" s="52"/>
      <c r="H6" s="53"/>
      <c r="I6" s="53"/>
      <c r="J6" s="52"/>
    </row>
    <row r="7" ht="47.3" customHeight="1" spans="1:10">
      <c r="A7" s="108" t="s">
        <v>46</v>
      </c>
      <c r="B7" s="54"/>
      <c r="C7" s="54"/>
      <c r="D7" s="54"/>
      <c r="E7" s="50"/>
      <c r="F7" s="54"/>
      <c r="G7" s="50"/>
      <c r="H7" s="54"/>
      <c r="I7" s="54"/>
      <c r="J7" s="55"/>
    </row>
    <row r="8" ht="47.3" customHeight="1" spans="1:10">
      <c r="A8" s="109" t="s">
        <v>223</v>
      </c>
      <c r="B8" s="20" t="s">
        <v>258</v>
      </c>
      <c r="C8" s="54" t="s">
        <v>259</v>
      </c>
      <c r="D8" s="54" t="s">
        <v>260</v>
      </c>
      <c r="E8" s="50" t="s">
        <v>261</v>
      </c>
      <c r="F8" s="54" t="s">
        <v>262</v>
      </c>
      <c r="G8" s="50" t="s">
        <v>120</v>
      </c>
      <c r="H8" s="54" t="s">
        <v>263</v>
      </c>
      <c r="I8" s="54" t="s">
        <v>264</v>
      </c>
      <c r="J8" s="55" t="s">
        <v>265</v>
      </c>
    </row>
    <row r="9" ht="47.3" customHeight="1" spans="1:10">
      <c r="A9" s="109" t="s">
        <v>223</v>
      </c>
      <c r="B9" s="54"/>
      <c r="C9" s="54" t="s">
        <v>259</v>
      </c>
      <c r="D9" s="54" t="s">
        <v>260</v>
      </c>
      <c r="E9" s="50" t="s">
        <v>266</v>
      </c>
      <c r="F9" s="54" t="s">
        <v>262</v>
      </c>
      <c r="G9" s="50" t="s">
        <v>122</v>
      </c>
      <c r="H9" s="54" t="s">
        <v>267</v>
      </c>
      <c r="I9" s="54" t="s">
        <v>264</v>
      </c>
      <c r="J9" s="55" t="s">
        <v>268</v>
      </c>
    </row>
    <row r="10" ht="47.3" customHeight="1" spans="1:10">
      <c r="A10" s="109" t="s">
        <v>223</v>
      </c>
      <c r="B10" s="54"/>
      <c r="C10" s="54" t="s">
        <v>259</v>
      </c>
      <c r="D10" s="54" t="s">
        <v>269</v>
      </c>
      <c r="E10" s="50" t="s">
        <v>270</v>
      </c>
      <c r="F10" s="54" t="s">
        <v>262</v>
      </c>
      <c r="G10" s="50" t="s">
        <v>125</v>
      </c>
      <c r="H10" s="54" t="s">
        <v>271</v>
      </c>
      <c r="I10" s="54" t="s">
        <v>264</v>
      </c>
      <c r="J10" s="55" t="s">
        <v>272</v>
      </c>
    </row>
    <row r="11" ht="47.3" customHeight="1" spans="1:10">
      <c r="A11" s="109" t="s">
        <v>223</v>
      </c>
      <c r="B11" s="54" t="s">
        <v>273</v>
      </c>
      <c r="C11" s="54" t="s">
        <v>274</v>
      </c>
      <c r="D11" s="54" t="s">
        <v>275</v>
      </c>
      <c r="E11" s="50" t="s">
        <v>276</v>
      </c>
      <c r="F11" s="54" t="s">
        <v>262</v>
      </c>
      <c r="G11" s="50" t="s">
        <v>124</v>
      </c>
      <c r="H11" s="54" t="s">
        <v>277</v>
      </c>
      <c r="I11" s="54" t="s">
        <v>264</v>
      </c>
      <c r="J11" s="55" t="s">
        <v>278</v>
      </c>
    </row>
    <row r="12" ht="385" customHeight="1" spans="1:10">
      <c r="A12" s="109" t="s">
        <v>223</v>
      </c>
      <c r="B12" s="54" t="s">
        <v>273</v>
      </c>
      <c r="C12" s="54" t="s">
        <v>279</v>
      </c>
      <c r="D12" s="54" t="s">
        <v>280</v>
      </c>
      <c r="E12" s="50" t="s">
        <v>281</v>
      </c>
      <c r="F12" s="54" t="s">
        <v>262</v>
      </c>
      <c r="G12" s="50" t="s">
        <v>282</v>
      </c>
      <c r="H12" s="54" t="s">
        <v>283</v>
      </c>
      <c r="I12" s="54" t="s">
        <v>264</v>
      </c>
      <c r="J12" s="55" t="s">
        <v>284</v>
      </c>
    </row>
    <row r="13" ht="47.3" customHeight="1" spans="1:10">
      <c r="A13" s="109" t="s">
        <v>220</v>
      </c>
      <c r="B13" s="54" t="s">
        <v>285</v>
      </c>
      <c r="C13" s="54" t="s">
        <v>259</v>
      </c>
      <c r="D13" s="54" t="s">
        <v>260</v>
      </c>
      <c r="E13" s="50" t="s">
        <v>286</v>
      </c>
      <c r="F13" s="54" t="s">
        <v>262</v>
      </c>
      <c r="G13" s="50" t="s">
        <v>287</v>
      </c>
      <c r="H13" s="54" t="s">
        <v>288</v>
      </c>
      <c r="I13" s="54" t="s">
        <v>264</v>
      </c>
      <c r="J13" s="55" t="s">
        <v>286</v>
      </c>
    </row>
    <row r="14" ht="47.3" customHeight="1" spans="1:10">
      <c r="A14" s="109" t="s">
        <v>220</v>
      </c>
      <c r="B14" s="54" t="s">
        <v>285</v>
      </c>
      <c r="C14" s="54" t="s">
        <v>259</v>
      </c>
      <c r="D14" s="54" t="s">
        <v>260</v>
      </c>
      <c r="E14" s="50" t="s">
        <v>289</v>
      </c>
      <c r="F14" s="54" t="s">
        <v>262</v>
      </c>
      <c r="G14" s="50" t="s">
        <v>290</v>
      </c>
      <c r="H14" s="54" t="s">
        <v>291</v>
      </c>
      <c r="I14" s="54" t="s">
        <v>264</v>
      </c>
      <c r="J14" s="55" t="s">
        <v>289</v>
      </c>
    </row>
    <row r="15" ht="47.3" customHeight="1" spans="1:10">
      <c r="A15" s="109" t="s">
        <v>220</v>
      </c>
      <c r="B15" s="54" t="s">
        <v>285</v>
      </c>
      <c r="C15" s="54" t="s">
        <v>274</v>
      </c>
      <c r="D15" s="54" t="s">
        <v>292</v>
      </c>
      <c r="E15" s="50" t="s">
        <v>293</v>
      </c>
      <c r="F15" s="54" t="s">
        <v>262</v>
      </c>
      <c r="G15" s="50" t="s">
        <v>120</v>
      </c>
      <c r="H15" s="54" t="s">
        <v>294</v>
      </c>
      <c r="I15" s="54" t="s">
        <v>264</v>
      </c>
      <c r="J15" s="55" t="s">
        <v>295</v>
      </c>
    </row>
    <row r="16" ht="47.3" customHeight="1" spans="1:10">
      <c r="A16" s="109" t="s">
        <v>220</v>
      </c>
      <c r="B16" s="54" t="s">
        <v>285</v>
      </c>
      <c r="C16" s="54" t="s">
        <v>279</v>
      </c>
      <c r="D16" s="54" t="s">
        <v>280</v>
      </c>
      <c r="E16" s="50" t="s">
        <v>296</v>
      </c>
      <c r="F16" s="54" t="s">
        <v>262</v>
      </c>
      <c r="G16" s="50" t="s">
        <v>297</v>
      </c>
      <c r="H16" s="54" t="s">
        <v>283</v>
      </c>
      <c r="I16" s="54" t="s">
        <v>264</v>
      </c>
      <c r="J16" s="55" t="s">
        <v>298</v>
      </c>
    </row>
    <row r="17" ht="47.3" customHeight="1" spans="1:10">
      <c r="A17" s="109" t="s">
        <v>228</v>
      </c>
      <c r="B17" s="54" t="s">
        <v>299</v>
      </c>
      <c r="C17" s="54" t="s">
        <v>259</v>
      </c>
      <c r="D17" s="54" t="s">
        <v>260</v>
      </c>
      <c r="E17" s="50" t="s">
        <v>300</v>
      </c>
      <c r="F17" s="54" t="s">
        <v>301</v>
      </c>
      <c r="G17" s="50" t="s">
        <v>302</v>
      </c>
      <c r="H17" s="54" t="s">
        <v>303</v>
      </c>
      <c r="I17" s="54" t="s">
        <v>264</v>
      </c>
      <c r="J17" s="55" t="s">
        <v>304</v>
      </c>
    </row>
    <row r="18" ht="47.3" customHeight="1" spans="1:10">
      <c r="A18" s="109" t="s">
        <v>228</v>
      </c>
      <c r="B18" s="54" t="s">
        <v>299</v>
      </c>
      <c r="C18" s="54" t="s">
        <v>259</v>
      </c>
      <c r="D18" s="54" t="s">
        <v>260</v>
      </c>
      <c r="E18" s="50" t="s">
        <v>305</v>
      </c>
      <c r="F18" s="54" t="s">
        <v>262</v>
      </c>
      <c r="G18" s="50" t="s">
        <v>306</v>
      </c>
      <c r="H18" s="54" t="s">
        <v>307</v>
      </c>
      <c r="I18" s="54" t="s">
        <v>264</v>
      </c>
      <c r="J18" s="55" t="s">
        <v>308</v>
      </c>
    </row>
    <row r="19" ht="47.3" customHeight="1" spans="1:10">
      <c r="A19" s="109" t="s">
        <v>228</v>
      </c>
      <c r="B19" s="54" t="s">
        <v>299</v>
      </c>
      <c r="C19" s="54" t="s">
        <v>259</v>
      </c>
      <c r="D19" s="54" t="s">
        <v>260</v>
      </c>
      <c r="E19" s="50" t="s">
        <v>309</v>
      </c>
      <c r="F19" s="54" t="s">
        <v>262</v>
      </c>
      <c r="G19" s="50" t="s">
        <v>123</v>
      </c>
      <c r="H19" s="54" t="s">
        <v>310</v>
      </c>
      <c r="I19" s="54" t="s">
        <v>264</v>
      </c>
      <c r="J19" s="55" t="s">
        <v>311</v>
      </c>
    </row>
    <row r="20" ht="47.3" customHeight="1" spans="1:10">
      <c r="A20" s="109" t="s">
        <v>228</v>
      </c>
      <c r="B20" s="54" t="s">
        <v>299</v>
      </c>
      <c r="C20" s="54" t="s">
        <v>274</v>
      </c>
      <c r="D20" s="54" t="s">
        <v>275</v>
      </c>
      <c r="E20" s="50" t="s">
        <v>312</v>
      </c>
      <c r="F20" s="54" t="s">
        <v>301</v>
      </c>
      <c r="G20" s="50" t="s">
        <v>313</v>
      </c>
      <c r="H20" s="54"/>
      <c r="I20" s="54" t="s">
        <v>314</v>
      </c>
      <c r="J20" s="55" t="s">
        <v>315</v>
      </c>
    </row>
    <row r="21" ht="47.3" customHeight="1" spans="1:10">
      <c r="A21" s="109" t="s">
        <v>228</v>
      </c>
      <c r="B21" s="54" t="s">
        <v>299</v>
      </c>
      <c r="C21" s="54" t="s">
        <v>279</v>
      </c>
      <c r="D21" s="54" t="s">
        <v>280</v>
      </c>
      <c r="E21" s="50" t="s">
        <v>316</v>
      </c>
      <c r="F21" s="54" t="s">
        <v>262</v>
      </c>
      <c r="G21" s="50" t="s">
        <v>282</v>
      </c>
      <c r="H21" s="54" t="s">
        <v>283</v>
      </c>
      <c r="I21" s="54" t="s">
        <v>264</v>
      </c>
      <c r="J21" s="55" t="s">
        <v>317</v>
      </c>
    </row>
    <row r="22" ht="47.3" customHeight="1" spans="1:10">
      <c r="A22" s="109" t="s">
        <v>239</v>
      </c>
      <c r="B22" s="54" t="s">
        <v>318</v>
      </c>
      <c r="C22" s="54" t="s">
        <v>259</v>
      </c>
      <c r="D22" s="54" t="s">
        <v>260</v>
      </c>
      <c r="E22" s="50" t="s">
        <v>319</v>
      </c>
      <c r="F22" s="54" t="s">
        <v>262</v>
      </c>
      <c r="G22" s="50" t="s">
        <v>320</v>
      </c>
      <c r="H22" s="54" t="s">
        <v>267</v>
      </c>
      <c r="I22" s="54" t="s">
        <v>264</v>
      </c>
      <c r="J22" s="55" t="s">
        <v>321</v>
      </c>
    </row>
    <row r="23" ht="47.3" customHeight="1" spans="1:10">
      <c r="A23" s="109" t="s">
        <v>239</v>
      </c>
      <c r="B23" s="54" t="s">
        <v>322</v>
      </c>
      <c r="C23" s="54" t="s">
        <v>259</v>
      </c>
      <c r="D23" s="54" t="s">
        <v>260</v>
      </c>
      <c r="E23" s="50" t="s">
        <v>323</v>
      </c>
      <c r="F23" s="54" t="s">
        <v>301</v>
      </c>
      <c r="G23" s="50" t="s">
        <v>121</v>
      </c>
      <c r="H23" s="54" t="s">
        <v>267</v>
      </c>
      <c r="I23" s="54" t="s">
        <v>264</v>
      </c>
      <c r="J23" s="55" t="s">
        <v>324</v>
      </c>
    </row>
    <row r="24" ht="47.3" customHeight="1" spans="1:10">
      <c r="A24" s="109" t="s">
        <v>239</v>
      </c>
      <c r="B24" s="54" t="s">
        <v>322</v>
      </c>
      <c r="C24" s="54" t="s">
        <v>259</v>
      </c>
      <c r="D24" s="54" t="s">
        <v>325</v>
      </c>
      <c r="E24" s="50" t="s">
        <v>326</v>
      </c>
      <c r="F24" s="54" t="s">
        <v>262</v>
      </c>
      <c r="G24" s="50" t="s">
        <v>327</v>
      </c>
      <c r="H24" s="54" t="s">
        <v>283</v>
      </c>
      <c r="I24" s="54" t="s">
        <v>264</v>
      </c>
      <c r="J24" s="55" t="s">
        <v>328</v>
      </c>
    </row>
    <row r="25" ht="47.3" customHeight="1" spans="1:10">
      <c r="A25" s="109" t="s">
        <v>239</v>
      </c>
      <c r="B25" s="54" t="s">
        <v>322</v>
      </c>
      <c r="C25" s="54" t="s">
        <v>274</v>
      </c>
      <c r="D25" s="54" t="s">
        <v>275</v>
      </c>
      <c r="E25" s="50" t="s">
        <v>329</v>
      </c>
      <c r="F25" s="54" t="s">
        <v>262</v>
      </c>
      <c r="G25" s="50" t="s">
        <v>121</v>
      </c>
      <c r="H25" s="54" t="s">
        <v>283</v>
      </c>
      <c r="I25" s="54" t="s">
        <v>264</v>
      </c>
      <c r="J25" s="55" t="s">
        <v>330</v>
      </c>
    </row>
    <row r="26" ht="47.3" customHeight="1" spans="1:10">
      <c r="A26" s="109" t="s">
        <v>239</v>
      </c>
      <c r="B26" s="54" t="s">
        <v>322</v>
      </c>
      <c r="C26" s="54" t="s">
        <v>279</v>
      </c>
      <c r="D26" s="54" t="s">
        <v>280</v>
      </c>
      <c r="E26" s="50" t="s">
        <v>331</v>
      </c>
      <c r="F26" s="54" t="s">
        <v>262</v>
      </c>
      <c r="G26" s="50" t="s">
        <v>282</v>
      </c>
      <c r="H26" s="54" t="s">
        <v>283</v>
      </c>
      <c r="I26" s="54" t="s">
        <v>264</v>
      </c>
      <c r="J26" s="55" t="s">
        <v>332</v>
      </c>
    </row>
    <row r="27" ht="47.3" customHeight="1" spans="1:10">
      <c r="A27" s="109" t="s">
        <v>243</v>
      </c>
      <c r="B27" s="54" t="s">
        <v>333</v>
      </c>
      <c r="C27" s="54" t="s">
        <v>259</v>
      </c>
      <c r="D27" s="54" t="s">
        <v>260</v>
      </c>
      <c r="E27" s="50" t="s">
        <v>334</v>
      </c>
      <c r="F27" s="54" t="s">
        <v>301</v>
      </c>
      <c r="G27" s="50" t="s">
        <v>335</v>
      </c>
      <c r="H27" s="54" t="s">
        <v>294</v>
      </c>
      <c r="I27" s="54" t="s">
        <v>264</v>
      </c>
      <c r="J27" s="55" t="s">
        <v>336</v>
      </c>
    </row>
    <row r="28" ht="47.3" customHeight="1" spans="1:10">
      <c r="A28" s="109" t="s">
        <v>243</v>
      </c>
      <c r="B28" s="54" t="s">
        <v>333</v>
      </c>
      <c r="C28" s="54" t="s">
        <v>259</v>
      </c>
      <c r="D28" s="54" t="s">
        <v>260</v>
      </c>
      <c r="E28" s="50" t="s">
        <v>337</v>
      </c>
      <c r="F28" s="54" t="s">
        <v>301</v>
      </c>
      <c r="G28" s="50" t="s">
        <v>335</v>
      </c>
      <c r="H28" s="54" t="s">
        <v>294</v>
      </c>
      <c r="I28" s="54" t="s">
        <v>264</v>
      </c>
      <c r="J28" s="55" t="s">
        <v>338</v>
      </c>
    </row>
    <row r="29" ht="47.3" customHeight="1" spans="1:10">
      <c r="A29" s="109" t="s">
        <v>243</v>
      </c>
      <c r="B29" s="54" t="s">
        <v>333</v>
      </c>
      <c r="C29" s="54" t="s">
        <v>274</v>
      </c>
      <c r="D29" s="54" t="s">
        <v>292</v>
      </c>
      <c r="E29" s="50" t="s">
        <v>339</v>
      </c>
      <c r="F29" s="54" t="s">
        <v>262</v>
      </c>
      <c r="G29" s="50" t="s">
        <v>327</v>
      </c>
      <c r="H29" s="54" t="s">
        <v>283</v>
      </c>
      <c r="I29" s="54" t="s">
        <v>264</v>
      </c>
      <c r="J29" s="55" t="s">
        <v>340</v>
      </c>
    </row>
    <row r="30" ht="47.3" customHeight="1" spans="1:10">
      <c r="A30" s="109" t="s">
        <v>243</v>
      </c>
      <c r="B30" s="54" t="s">
        <v>333</v>
      </c>
      <c r="C30" s="54" t="s">
        <v>279</v>
      </c>
      <c r="D30" s="54" t="s">
        <v>280</v>
      </c>
      <c r="E30" s="50" t="s">
        <v>341</v>
      </c>
      <c r="F30" s="54" t="s">
        <v>262</v>
      </c>
      <c r="G30" s="50" t="s">
        <v>327</v>
      </c>
      <c r="H30" s="54" t="s">
        <v>283</v>
      </c>
      <c r="I30" s="54" t="s">
        <v>264</v>
      </c>
      <c r="J30" s="55" t="s">
        <v>342</v>
      </c>
    </row>
    <row r="31" ht="47.3" customHeight="1" spans="1:10">
      <c r="A31" s="109" t="s">
        <v>233</v>
      </c>
      <c r="B31" s="20" t="s">
        <v>343</v>
      </c>
      <c r="C31" s="54" t="s">
        <v>259</v>
      </c>
      <c r="D31" s="54" t="s">
        <v>260</v>
      </c>
      <c r="E31" s="50" t="s">
        <v>344</v>
      </c>
      <c r="F31" s="54" t="s">
        <v>262</v>
      </c>
      <c r="G31" s="50" t="s">
        <v>345</v>
      </c>
      <c r="H31" s="54" t="s">
        <v>291</v>
      </c>
      <c r="I31" s="54" t="s">
        <v>264</v>
      </c>
      <c r="J31" s="55" t="s">
        <v>346</v>
      </c>
    </row>
    <row r="32" ht="47.3" customHeight="1" spans="1:10">
      <c r="A32" s="109" t="s">
        <v>233</v>
      </c>
      <c r="B32" s="54" t="s">
        <v>343</v>
      </c>
      <c r="C32" s="54" t="s">
        <v>259</v>
      </c>
      <c r="D32" s="54" t="s">
        <v>260</v>
      </c>
      <c r="E32" s="50" t="s">
        <v>286</v>
      </c>
      <c r="F32" s="54" t="s">
        <v>262</v>
      </c>
      <c r="G32" s="50" t="s">
        <v>347</v>
      </c>
      <c r="H32" s="54" t="s">
        <v>288</v>
      </c>
      <c r="I32" s="54" t="s">
        <v>264</v>
      </c>
      <c r="J32" s="55" t="s">
        <v>348</v>
      </c>
    </row>
    <row r="33" ht="47.3" customHeight="1" spans="1:10">
      <c r="A33" s="109" t="s">
        <v>233</v>
      </c>
      <c r="B33" s="54" t="s">
        <v>343</v>
      </c>
      <c r="C33" s="54" t="s">
        <v>259</v>
      </c>
      <c r="D33" s="54" t="s">
        <v>260</v>
      </c>
      <c r="E33" s="50" t="s">
        <v>349</v>
      </c>
      <c r="F33" s="54" t="s">
        <v>301</v>
      </c>
      <c r="G33" s="50" t="s">
        <v>350</v>
      </c>
      <c r="H33" s="54" t="s">
        <v>283</v>
      </c>
      <c r="I33" s="54" t="s">
        <v>264</v>
      </c>
      <c r="J33" s="55" t="s">
        <v>351</v>
      </c>
    </row>
    <row r="34" ht="47.3" customHeight="1" spans="1:10">
      <c r="A34" s="109" t="s">
        <v>233</v>
      </c>
      <c r="B34" s="54" t="s">
        <v>343</v>
      </c>
      <c r="C34" s="54" t="s">
        <v>259</v>
      </c>
      <c r="D34" s="54" t="s">
        <v>260</v>
      </c>
      <c r="E34" s="50" t="s">
        <v>352</v>
      </c>
      <c r="F34" s="54" t="s">
        <v>301</v>
      </c>
      <c r="G34" s="50" t="s">
        <v>353</v>
      </c>
      <c r="H34" s="54" t="s">
        <v>283</v>
      </c>
      <c r="I34" s="54" t="s">
        <v>264</v>
      </c>
      <c r="J34" s="55" t="s">
        <v>351</v>
      </c>
    </row>
    <row r="35" ht="47.3" customHeight="1" spans="1:10">
      <c r="A35" s="109" t="s">
        <v>233</v>
      </c>
      <c r="B35" s="54" t="s">
        <v>343</v>
      </c>
      <c r="C35" s="54" t="s">
        <v>259</v>
      </c>
      <c r="D35" s="54" t="s">
        <v>260</v>
      </c>
      <c r="E35" s="50" t="s">
        <v>354</v>
      </c>
      <c r="F35" s="54" t="s">
        <v>301</v>
      </c>
      <c r="G35" s="50" t="s">
        <v>355</v>
      </c>
      <c r="H35" s="54" t="s">
        <v>294</v>
      </c>
      <c r="I35" s="54" t="s">
        <v>264</v>
      </c>
      <c r="J35" s="55" t="s">
        <v>348</v>
      </c>
    </row>
    <row r="36" ht="47.3" customHeight="1" spans="1:10">
      <c r="A36" s="109" t="s">
        <v>233</v>
      </c>
      <c r="B36" s="54" t="s">
        <v>343</v>
      </c>
      <c r="C36" s="54" t="s">
        <v>259</v>
      </c>
      <c r="D36" s="54" t="s">
        <v>260</v>
      </c>
      <c r="E36" s="50" t="s">
        <v>356</v>
      </c>
      <c r="F36" s="54" t="s">
        <v>301</v>
      </c>
      <c r="G36" s="50" t="s">
        <v>124</v>
      </c>
      <c r="H36" s="54" t="s">
        <v>294</v>
      </c>
      <c r="I36" s="54" t="s">
        <v>264</v>
      </c>
      <c r="J36" s="55" t="s">
        <v>348</v>
      </c>
    </row>
    <row r="37" ht="47.3" customHeight="1" spans="1:10">
      <c r="A37" s="109" t="s">
        <v>233</v>
      </c>
      <c r="B37" s="54" t="s">
        <v>343</v>
      </c>
      <c r="C37" s="54" t="s">
        <v>259</v>
      </c>
      <c r="D37" s="54" t="s">
        <v>325</v>
      </c>
      <c r="E37" s="50" t="s">
        <v>357</v>
      </c>
      <c r="F37" s="54" t="s">
        <v>262</v>
      </c>
      <c r="G37" s="50" t="s">
        <v>282</v>
      </c>
      <c r="H37" s="54" t="s">
        <v>283</v>
      </c>
      <c r="I37" s="54" t="s">
        <v>264</v>
      </c>
      <c r="J37" s="55" t="s">
        <v>358</v>
      </c>
    </row>
    <row r="38" ht="47.3" customHeight="1" spans="1:10">
      <c r="A38" s="109" t="s">
        <v>233</v>
      </c>
      <c r="B38" s="54" t="s">
        <v>343</v>
      </c>
      <c r="C38" s="54" t="s">
        <v>274</v>
      </c>
      <c r="D38" s="54" t="s">
        <v>275</v>
      </c>
      <c r="E38" s="50" t="s">
        <v>359</v>
      </c>
      <c r="F38" s="54" t="s">
        <v>262</v>
      </c>
      <c r="G38" s="50" t="s">
        <v>327</v>
      </c>
      <c r="H38" s="54" t="s">
        <v>360</v>
      </c>
      <c r="I38" s="54" t="s">
        <v>264</v>
      </c>
      <c r="J38" s="55" t="s">
        <v>361</v>
      </c>
    </row>
    <row r="39" ht="47.3" customHeight="1" spans="1:10">
      <c r="A39" s="109" t="s">
        <v>233</v>
      </c>
      <c r="B39" s="54" t="s">
        <v>343</v>
      </c>
      <c r="C39" s="54" t="s">
        <v>279</v>
      </c>
      <c r="D39" s="54" t="s">
        <v>280</v>
      </c>
      <c r="E39" s="50" t="s">
        <v>362</v>
      </c>
      <c r="F39" s="54" t="s">
        <v>262</v>
      </c>
      <c r="G39" s="50" t="s">
        <v>327</v>
      </c>
      <c r="H39" s="54" t="s">
        <v>283</v>
      </c>
      <c r="I39" s="54" t="s">
        <v>264</v>
      </c>
      <c r="J39" s="55" t="s">
        <v>363</v>
      </c>
    </row>
  </sheetData>
  <mergeCells count="14">
    <mergeCell ref="A2:J2"/>
    <mergeCell ref="A3:H3"/>
    <mergeCell ref="A8:A12"/>
    <mergeCell ref="A13:A16"/>
    <mergeCell ref="A17:A21"/>
    <mergeCell ref="A22:A26"/>
    <mergeCell ref="A27:A30"/>
    <mergeCell ref="A31:A39"/>
    <mergeCell ref="B8:B12"/>
    <mergeCell ref="B13:B16"/>
    <mergeCell ref="B17:B21"/>
    <mergeCell ref="B22:B26"/>
    <mergeCell ref="B27:B30"/>
    <mergeCell ref="B31:B39"/>
  </mergeCells>
  <pageMargins left="0.751388888888889" right="0.751388888888889" top="1" bottom="1" header="0.511805555555556" footer="0.511805555555556"/>
  <pageSetup paperSize="9" scale="35" orientation="portrait" horizontalDpi="6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F3" sqref="F3"/>
    </sheetView>
  </sheetViews>
  <sheetFormatPr defaultColWidth="9.14285714285714" defaultRowHeight="14.25" customHeight="1" outlineLevelCol="5"/>
  <cols>
    <col min="1" max="1" width="29.0285714285714" customWidth="1"/>
    <col min="2" max="2" width="28.6" customWidth="1"/>
    <col min="3" max="3" width="31.6" customWidth="1"/>
    <col min="4" max="6" width="33.4571428571429" customWidth="1"/>
  </cols>
  <sheetData>
    <row r="1" ht="15.75" customHeight="1" spans="1:6">
      <c r="F1" s="56" t="s">
        <v>364</v>
      </c>
    </row>
    <row r="2" ht="28.5" customHeight="1" spans="1:6">
      <c r="A2" s="27" t="s">
        <v>365</v>
      </c>
      <c r="B2" s="27"/>
      <c r="C2" s="27"/>
      <c r="D2" s="27"/>
      <c r="E2" s="27"/>
      <c r="F2" s="27"/>
    </row>
    <row r="3" ht="15" customHeight="1" spans="1:6">
      <c r="A3" s="103" t="str">
        <f>"单位名称："&amp;"中国共产党云南省省级机关党校"</f>
        <v>单位名称：中国共产党云南省省级机关党校</v>
      </c>
      <c r="B3" s="104"/>
      <c r="C3" s="104"/>
      <c r="D3" s="59"/>
      <c r="E3" s="59"/>
      <c r="F3" s="105" t="s">
        <v>2</v>
      </c>
    </row>
    <row r="4" ht="18.75" customHeight="1" spans="1:6">
      <c r="A4" s="9" t="s">
        <v>136</v>
      </c>
      <c r="B4" s="9" t="s">
        <v>50</v>
      </c>
      <c r="C4" s="9" t="s">
        <v>51</v>
      </c>
      <c r="D4" s="15" t="s">
        <v>366</v>
      </c>
      <c r="E4" s="63"/>
      <c r="F4" s="63"/>
    </row>
    <row r="5" ht="30" customHeight="1" spans="1:6">
      <c r="A5" s="18"/>
      <c r="B5" s="18"/>
      <c r="C5" s="18"/>
      <c r="D5" s="15" t="s">
        <v>31</v>
      </c>
      <c r="E5" s="63" t="s">
        <v>59</v>
      </c>
      <c r="F5" s="63" t="s">
        <v>60</v>
      </c>
    </row>
    <row r="6" ht="16.5" customHeight="1" spans="1:6">
      <c r="A6" s="63">
        <v>1</v>
      </c>
      <c r="B6" s="63">
        <v>2</v>
      </c>
      <c r="C6" s="63">
        <v>3</v>
      </c>
      <c r="D6" s="63">
        <v>4</v>
      </c>
      <c r="E6" s="63">
        <v>5</v>
      </c>
      <c r="F6" s="63">
        <v>6</v>
      </c>
    </row>
    <row r="7" ht="20.25" customHeight="1" spans="1:6">
      <c r="A7" s="30"/>
      <c r="B7" s="30"/>
      <c r="C7" s="30"/>
      <c r="D7" s="22"/>
      <c r="E7" s="22"/>
      <c r="F7" s="22"/>
    </row>
    <row r="8" ht="17.25" customHeight="1" spans="1:6">
      <c r="A8" s="106" t="s">
        <v>103</v>
      </c>
      <c r="B8" s="107"/>
      <c r="C8" s="107" t="s">
        <v>103</v>
      </c>
      <c r="D8" s="22"/>
      <c r="E8" s="22"/>
      <c r="F8" s="22"/>
    </row>
    <row r="9" customHeight="1" spans="1:6">
      <c r="A9" s="6" t="s">
        <v>367</v>
      </c>
    </row>
  </sheetData>
  <mergeCells count="6">
    <mergeCell ref="A2:F2"/>
    <mergeCell ref="D4:F4"/>
    <mergeCell ref="A8:C8"/>
    <mergeCell ref="A4:A5"/>
    <mergeCell ref="B4:B5"/>
    <mergeCell ref="C4:C5"/>
  </mergeCells>
  <pageMargins left="0.751388888888889" right="0.751388888888889" top="1" bottom="1" header="0.511805555555556" footer="0.511805555555556"/>
  <pageSetup paperSize="9" scale="68" orientation="landscape" horizontalDpi="600"/>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21"/>
  <sheetViews>
    <sheetView showZeros="0" workbookViewId="0">
      <selection activeCell="B14" sqref="B14"/>
    </sheetView>
  </sheetViews>
  <sheetFormatPr defaultColWidth="9.14285714285714" defaultRowHeight="14.25" customHeight="1"/>
  <cols>
    <col min="1" max="1" width="39.1428571428571" customWidth="1"/>
    <col min="2" max="2" width="21.7142857142857" customWidth="1"/>
    <col min="3" max="3" width="35.2857142857143" customWidth="1"/>
    <col min="4" max="4" width="7.71428571428571" customWidth="1"/>
    <col min="5" max="5" width="10.2857142857143" customWidth="1"/>
    <col min="6" max="11" width="14.7428571428571" customWidth="1"/>
    <col min="12" max="16" width="12.5714285714286" customWidth="1"/>
    <col min="17" max="17" width="10.4190476190476" customWidth="1"/>
  </cols>
  <sheetData>
    <row r="1" ht="13.5" customHeight="1" spans="1:17">
      <c r="O1" s="45"/>
      <c r="P1" s="45"/>
      <c r="Q1" s="93" t="s">
        <v>368</v>
      </c>
    </row>
    <row r="2" ht="27.75" customHeight="1" spans="1:17">
      <c r="A2" s="57" t="s">
        <v>369</v>
      </c>
      <c r="B2" s="27"/>
      <c r="C2" s="27"/>
      <c r="D2" s="27"/>
      <c r="E2" s="27"/>
      <c r="F2" s="27"/>
      <c r="G2" s="27"/>
      <c r="H2" s="27"/>
      <c r="I2" s="27"/>
      <c r="J2" s="27"/>
      <c r="K2" s="47"/>
      <c r="L2" s="27"/>
      <c r="M2" s="27"/>
      <c r="N2" s="27"/>
      <c r="O2" s="47"/>
      <c r="P2" s="47"/>
      <c r="Q2" s="27"/>
    </row>
    <row r="3" ht="18.75" customHeight="1" spans="1:17">
      <c r="A3" s="94" t="str">
        <f>"单位名称："&amp;"中国共产党云南省省级机关党校"</f>
        <v>单位名称：中国共产党云南省省级机关党校</v>
      </c>
      <c r="B3" s="6"/>
      <c r="C3" s="6"/>
      <c r="D3" s="6"/>
      <c r="E3" s="6"/>
      <c r="F3" s="6"/>
      <c r="G3" s="6"/>
      <c r="H3" s="6"/>
      <c r="I3" s="6"/>
      <c r="J3" s="6"/>
      <c r="O3" s="62"/>
      <c r="P3" s="62"/>
      <c r="Q3" s="95" t="s">
        <v>2</v>
      </c>
    </row>
    <row r="4" ht="15.75" customHeight="1" spans="1:17">
      <c r="A4" s="9" t="s">
        <v>370</v>
      </c>
      <c r="B4" s="73" t="s">
        <v>371</v>
      </c>
      <c r="C4" s="73" t="s">
        <v>372</v>
      </c>
      <c r="D4" s="73" t="s">
        <v>373</v>
      </c>
      <c r="E4" s="73" t="s">
        <v>374</v>
      </c>
      <c r="F4" s="73" t="s">
        <v>375</v>
      </c>
      <c r="G4" s="74" t="s">
        <v>143</v>
      </c>
      <c r="H4" s="74"/>
      <c r="I4" s="74"/>
      <c r="J4" s="74"/>
      <c r="K4" s="75"/>
      <c r="L4" s="74"/>
      <c r="M4" s="74"/>
      <c r="N4" s="74"/>
      <c r="O4" s="76"/>
      <c r="P4" s="75"/>
      <c r="Q4" s="77"/>
    </row>
    <row r="5" ht="17.25" customHeight="1" spans="1:17">
      <c r="A5" s="14"/>
      <c r="B5" s="78"/>
      <c r="C5" s="78"/>
      <c r="D5" s="78"/>
      <c r="E5" s="78"/>
      <c r="F5" s="78"/>
      <c r="G5" s="78" t="s">
        <v>31</v>
      </c>
      <c r="H5" s="78" t="s">
        <v>34</v>
      </c>
      <c r="I5" s="78" t="s">
        <v>376</v>
      </c>
      <c r="J5" s="78" t="s">
        <v>377</v>
      </c>
      <c r="K5" s="79" t="s">
        <v>378</v>
      </c>
      <c r="L5" s="80" t="s">
        <v>379</v>
      </c>
      <c r="M5" s="80"/>
      <c r="N5" s="80"/>
      <c r="O5" s="81"/>
      <c r="P5" s="82"/>
      <c r="Q5" s="83"/>
    </row>
    <row r="6" ht="54" customHeight="1" spans="1:17">
      <c r="A6" s="17"/>
      <c r="B6" s="83"/>
      <c r="C6" s="83"/>
      <c r="D6" s="83"/>
      <c r="E6" s="83"/>
      <c r="F6" s="83"/>
      <c r="G6" s="83"/>
      <c r="H6" s="83" t="s">
        <v>33</v>
      </c>
      <c r="I6" s="83"/>
      <c r="J6" s="83"/>
      <c r="K6" s="84"/>
      <c r="L6" s="83" t="s">
        <v>33</v>
      </c>
      <c r="M6" s="83" t="s">
        <v>44</v>
      </c>
      <c r="N6" s="83" t="s">
        <v>150</v>
      </c>
      <c r="O6" s="85" t="s">
        <v>40</v>
      </c>
      <c r="P6" s="84" t="s">
        <v>41</v>
      </c>
      <c r="Q6" s="83" t="s">
        <v>42</v>
      </c>
    </row>
    <row r="7" ht="15" customHeight="1" spans="1:17">
      <c r="A7" s="18">
        <v>1</v>
      </c>
      <c r="B7" s="96">
        <v>2</v>
      </c>
      <c r="C7" s="96">
        <v>3</v>
      </c>
      <c r="D7" s="96">
        <v>4</v>
      </c>
      <c r="E7" s="96">
        <v>5</v>
      </c>
      <c r="F7" s="96">
        <v>6</v>
      </c>
      <c r="G7" s="97">
        <v>7</v>
      </c>
      <c r="H7" s="97">
        <v>8</v>
      </c>
      <c r="I7" s="97">
        <v>9</v>
      </c>
      <c r="J7" s="97">
        <v>10</v>
      </c>
      <c r="K7" s="97">
        <v>11</v>
      </c>
      <c r="L7" s="97">
        <v>12</v>
      </c>
      <c r="M7" s="97">
        <v>13</v>
      </c>
      <c r="N7" s="97">
        <v>14</v>
      </c>
      <c r="O7" s="97">
        <v>15</v>
      </c>
      <c r="P7" s="97">
        <v>16</v>
      </c>
      <c r="Q7" s="97">
        <v>17</v>
      </c>
    </row>
    <row r="8" ht="21" customHeight="1" spans="1:17">
      <c r="A8" s="86" t="s">
        <v>46</v>
      </c>
      <c r="B8" s="87"/>
      <c r="C8" s="87"/>
      <c r="D8" s="87"/>
      <c r="E8" s="98"/>
      <c r="F8" s="22">
        <v>195000</v>
      </c>
      <c r="G8" s="22">
        <v>570100</v>
      </c>
      <c r="H8" s="22">
        <v>570100</v>
      </c>
      <c r="I8" s="22"/>
      <c r="J8" s="22"/>
      <c r="K8" s="22"/>
      <c r="L8" s="22"/>
      <c r="M8" s="22"/>
      <c r="N8" s="22"/>
      <c r="O8" s="22"/>
      <c r="P8" s="22"/>
      <c r="Q8" s="22"/>
    </row>
    <row r="9" ht="21" customHeight="1" spans="1:17">
      <c r="A9" s="99" t="s">
        <v>46</v>
      </c>
      <c r="B9" s="87"/>
      <c r="C9" s="87"/>
      <c r="D9" s="100"/>
      <c r="E9" s="101"/>
      <c r="F9" s="22">
        <v>195000</v>
      </c>
      <c r="G9" s="22">
        <v>570100</v>
      </c>
      <c r="H9" s="22">
        <v>570100</v>
      </c>
      <c r="I9" s="22"/>
      <c r="J9" s="22"/>
      <c r="K9" s="22"/>
      <c r="L9" s="22"/>
      <c r="M9" s="22"/>
      <c r="N9" s="22"/>
      <c r="O9" s="22"/>
      <c r="P9" s="22"/>
      <c r="Q9" s="22"/>
    </row>
    <row r="10" ht="21" customHeight="1" spans="1:17">
      <c r="A10" s="102" t="s">
        <v>233</v>
      </c>
      <c r="B10" s="87" t="s">
        <v>380</v>
      </c>
      <c r="C10" s="87" t="s">
        <v>381</v>
      </c>
      <c r="D10" s="100" t="s">
        <v>382</v>
      </c>
      <c r="E10" s="101">
        <v>1</v>
      </c>
      <c r="F10" s="22"/>
      <c r="G10" s="22">
        <v>55000</v>
      </c>
      <c r="H10" s="22">
        <v>55000</v>
      </c>
      <c r="I10" s="22"/>
      <c r="J10" s="22"/>
      <c r="K10" s="22"/>
      <c r="L10" s="22"/>
      <c r="M10" s="22"/>
      <c r="N10" s="22"/>
      <c r="O10" s="22"/>
      <c r="P10" s="22"/>
      <c r="Q10" s="22"/>
    </row>
    <row r="11" ht="21" customHeight="1" spans="1:17">
      <c r="A11" s="102" t="s">
        <v>233</v>
      </c>
      <c r="B11" s="87" t="s">
        <v>383</v>
      </c>
      <c r="C11" s="87" t="s">
        <v>384</v>
      </c>
      <c r="D11" s="100" t="s">
        <v>385</v>
      </c>
      <c r="E11" s="101">
        <v>1</v>
      </c>
      <c r="F11" s="22">
        <v>45000</v>
      </c>
      <c r="G11" s="22">
        <v>15000</v>
      </c>
      <c r="H11" s="22">
        <v>15000</v>
      </c>
      <c r="I11" s="22"/>
      <c r="J11" s="22"/>
      <c r="K11" s="22"/>
      <c r="L11" s="22"/>
      <c r="M11" s="22"/>
      <c r="N11" s="22"/>
      <c r="O11" s="22"/>
      <c r="P11" s="22"/>
      <c r="Q11" s="22"/>
    </row>
    <row r="12" ht="21" customHeight="1" spans="1:17">
      <c r="A12" s="102" t="s">
        <v>233</v>
      </c>
      <c r="B12" s="87" t="s">
        <v>386</v>
      </c>
      <c r="C12" s="87" t="s">
        <v>387</v>
      </c>
      <c r="D12" s="100" t="s">
        <v>382</v>
      </c>
      <c r="E12" s="101">
        <v>1</v>
      </c>
      <c r="F12" s="22"/>
      <c r="G12" s="22">
        <v>100000</v>
      </c>
      <c r="H12" s="22">
        <v>100000</v>
      </c>
      <c r="I12" s="22"/>
      <c r="J12" s="22"/>
      <c r="K12" s="22"/>
      <c r="L12" s="22"/>
      <c r="M12" s="22"/>
      <c r="N12" s="22"/>
      <c r="O12" s="22"/>
      <c r="P12" s="22"/>
      <c r="Q12" s="22"/>
    </row>
    <row r="13" ht="21" customHeight="1" spans="1:17">
      <c r="A13" s="102" t="s">
        <v>233</v>
      </c>
      <c r="B13" s="87" t="s">
        <v>383</v>
      </c>
      <c r="C13" s="87" t="s">
        <v>388</v>
      </c>
      <c r="D13" s="100" t="s">
        <v>385</v>
      </c>
      <c r="E13" s="101">
        <v>1</v>
      </c>
      <c r="F13" s="22">
        <v>105000</v>
      </c>
      <c r="G13" s="22">
        <v>35000</v>
      </c>
      <c r="H13" s="22">
        <v>35000</v>
      </c>
      <c r="I13" s="22"/>
      <c r="J13" s="22"/>
      <c r="K13" s="22"/>
      <c r="L13" s="22"/>
      <c r="M13" s="22"/>
      <c r="N13" s="22"/>
      <c r="O13" s="22"/>
      <c r="P13" s="22"/>
      <c r="Q13" s="22"/>
    </row>
    <row r="14" ht="21" customHeight="1" spans="1:17">
      <c r="A14" s="102" t="s">
        <v>176</v>
      </c>
      <c r="B14" s="87" t="s">
        <v>389</v>
      </c>
      <c r="C14" s="87" t="s">
        <v>390</v>
      </c>
      <c r="D14" s="100" t="s">
        <v>382</v>
      </c>
      <c r="E14" s="101">
        <v>1</v>
      </c>
      <c r="F14" s="22">
        <v>15000</v>
      </c>
      <c r="G14" s="22">
        <v>5000</v>
      </c>
      <c r="H14" s="22">
        <v>5000</v>
      </c>
      <c r="I14" s="22"/>
      <c r="J14" s="22"/>
      <c r="K14" s="22"/>
      <c r="L14" s="22"/>
      <c r="M14" s="22"/>
      <c r="N14" s="22"/>
      <c r="O14" s="22"/>
      <c r="P14" s="22"/>
      <c r="Q14" s="22"/>
    </row>
    <row r="15" ht="21" customHeight="1" spans="1:17">
      <c r="A15" s="102" t="s">
        <v>176</v>
      </c>
      <c r="B15" s="87" t="s">
        <v>391</v>
      </c>
      <c r="C15" s="87" t="s">
        <v>392</v>
      </c>
      <c r="D15" s="100" t="s">
        <v>382</v>
      </c>
      <c r="E15" s="101">
        <v>1</v>
      </c>
      <c r="F15" s="22">
        <v>12000</v>
      </c>
      <c r="G15" s="22">
        <v>4000</v>
      </c>
      <c r="H15" s="22">
        <v>4000</v>
      </c>
      <c r="I15" s="22"/>
      <c r="J15" s="22"/>
      <c r="K15" s="22"/>
      <c r="L15" s="22"/>
      <c r="M15" s="22"/>
      <c r="N15" s="22"/>
      <c r="O15" s="22"/>
      <c r="P15" s="22"/>
      <c r="Q15" s="22"/>
    </row>
    <row r="16" ht="21" customHeight="1" spans="1:17">
      <c r="A16" s="102" t="s">
        <v>176</v>
      </c>
      <c r="B16" s="87" t="s">
        <v>393</v>
      </c>
      <c r="C16" s="87" t="s">
        <v>394</v>
      </c>
      <c r="D16" s="100" t="s">
        <v>382</v>
      </c>
      <c r="E16" s="101">
        <v>1</v>
      </c>
      <c r="F16" s="22">
        <v>18000</v>
      </c>
      <c r="G16" s="22">
        <v>6000</v>
      </c>
      <c r="H16" s="22">
        <v>6000</v>
      </c>
      <c r="I16" s="22"/>
      <c r="J16" s="22"/>
      <c r="K16" s="22"/>
      <c r="L16" s="22"/>
      <c r="M16" s="22"/>
      <c r="N16" s="22"/>
      <c r="O16" s="22"/>
      <c r="P16" s="22"/>
      <c r="Q16" s="22"/>
    </row>
    <row r="17" ht="21" customHeight="1" spans="1:17">
      <c r="A17" s="102" t="s">
        <v>189</v>
      </c>
      <c r="B17" s="87" t="s">
        <v>395</v>
      </c>
      <c r="C17" s="87" t="s">
        <v>387</v>
      </c>
      <c r="D17" s="100" t="s">
        <v>382</v>
      </c>
      <c r="E17" s="101">
        <v>1</v>
      </c>
      <c r="F17" s="22"/>
      <c r="G17" s="22">
        <v>100000</v>
      </c>
      <c r="H17" s="22">
        <v>100000</v>
      </c>
      <c r="I17" s="22"/>
      <c r="J17" s="22"/>
      <c r="K17" s="22"/>
      <c r="L17" s="22"/>
      <c r="M17" s="22"/>
      <c r="N17" s="22"/>
      <c r="O17" s="22"/>
      <c r="P17" s="22"/>
      <c r="Q17" s="22"/>
    </row>
    <row r="18" ht="36" customHeight="1" spans="1:17">
      <c r="A18" s="102" t="s">
        <v>243</v>
      </c>
      <c r="B18" s="87" t="s">
        <v>396</v>
      </c>
      <c r="C18" s="87" t="s">
        <v>397</v>
      </c>
      <c r="D18" s="100" t="s">
        <v>398</v>
      </c>
      <c r="E18" s="101">
        <v>1</v>
      </c>
      <c r="F18" s="22"/>
      <c r="G18" s="22">
        <v>16000</v>
      </c>
      <c r="H18" s="22">
        <v>16000</v>
      </c>
      <c r="I18" s="22"/>
      <c r="J18" s="22"/>
      <c r="K18" s="22"/>
      <c r="L18" s="22"/>
      <c r="M18" s="22"/>
      <c r="N18" s="22"/>
      <c r="O18" s="22"/>
      <c r="P18" s="22"/>
      <c r="Q18" s="22"/>
    </row>
    <row r="19" ht="34" customHeight="1" spans="1:17">
      <c r="A19" s="102" t="s">
        <v>243</v>
      </c>
      <c r="B19" s="87" t="s">
        <v>399</v>
      </c>
      <c r="C19" s="87" t="s">
        <v>397</v>
      </c>
      <c r="D19" s="100" t="s">
        <v>398</v>
      </c>
      <c r="E19" s="101">
        <v>1</v>
      </c>
      <c r="F19" s="22"/>
      <c r="G19" s="22">
        <v>34100</v>
      </c>
      <c r="H19" s="22">
        <v>34100</v>
      </c>
      <c r="I19" s="22"/>
      <c r="J19" s="22"/>
      <c r="K19" s="22"/>
      <c r="L19" s="22"/>
      <c r="M19" s="22"/>
      <c r="N19" s="22"/>
      <c r="O19" s="22"/>
      <c r="P19" s="22"/>
      <c r="Q19" s="22"/>
    </row>
    <row r="20" ht="47" customHeight="1" spans="1:17">
      <c r="A20" s="102" t="s">
        <v>239</v>
      </c>
      <c r="B20" s="87" t="s">
        <v>400</v>
      </c>
      <c r="C20" s="87" t="s">
        <v>397</v>
      </c>
      <c r="D20" s="100" t="s">
        <v>398</v>
      </c>
      <c r="E20" s="101">
        <v>1</v>
      </c>
      <c r="F20" s="22"/>
      <c r="G20" s="22">
        <v>200000</v>
      </c>
      <c r="H20" s="22">
        <v>200000</v>
      </c>
      <c r="I20" s="22"/>
      <c r="J20" s="22"/>
      <c r="K20" s="22"/>
      <c r="L20" s="22"/>
      <c r="M20" s="22"/>
      <c r="N20" s="22"/>
      <c r="O20" s="22"/>
      <c r="P20" s="22"/>
      <c r="Q20" s="22"/>
    </row>
    <row r="21" ht="21" customHeight="1" spans="1:17">
      <c r="A21" s="90" t="s">
        <v>103</v>
      </c>
      <c r="B21" s="91"/>
      <c r="C21" s="91"/>
      <c r="D21" s="91"/>
      <c r="E21" s="98"/>
      <c r="F21" s="22">
        <v>195000</v>
      </c>
      <c r="G21" s="22">
        <v>570100</v>
      </c>
      <c r="H21" s="22">
        <v>570100</v>
      </c>
      <c r="I21" s="22"/>
      <c r="J21" s="22"/>
      <c r="K21" s="22"/>
      <c r="L21" s="22"/>
      <c r="M21" s="22"/>
      <c r="N21" s="22"/>
      <c r="O21" s="22"/>
      <c r="P21" s="22"/>
      <c r="Q21" s="22"/>
    </row>
  </sheetData>
  <mergeCells count="16">
    <mergeCell ref="A2:Q2"/>
    <mergeCell ref="A3:F3"/>
    <mergeCell ref="G4:Q4"/>
    <mergeCell ref="L5:Q5"/>
    <mergeCell ref="A21:E21"/>
    <mergeCell ref="A4:A6"/>
    <mergeCell ref="B4:B6"/>
    <mergeCell ref="C4:C6"/>
    <mergeCell ref="D4:D6"/>
    <mergeCell ref="E4:E6"/>
    <mergeCell ref="F4:F6"/>
    <mergeCell ref="G5:G6"/>
    <mergeCell ref="H5:H6"/>
    <mergeCell ref="I5:I6"/>
    <mergeCell ref="J5:J6"/>
    <mergeCell ref="K5:K6"/>
  </mergeCells>
  <pageMargins left="0.751388888888889" right="0.751388888888889" top="1" bottom="1" header="0.511805555555556" footer="0.511805555555556"/>
  <pageSetup paperSize="9" scale="47" orientation="landscape" horizontalDpi="6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1"/>
  <sheetViews>
    <sheetView showZeros="0" workbookViewId="0">
      <selection activeCell="A11" sqref="A11"/>
    </sheetView>
  </sheetViews>
  <sheetFormatPr defaultColWidth="9.14285714285714" defaultRowHeight="14.25" customHeight="1"/>
  <cols>
    <col min="1" max="1" width="31.4190476190476" customWidth="1"/>
    <col min="2" max="2" width="21.7142857142857" customWidth="1"/>
    <col min="3" max="3" width="26.7142857142857" customWidth="1"/>
    <col min="4" max="14" width="16.6" customWidth="1"/>
  </cols>
  <sheetData>
    <row r="1" ht="13.5" customHeight="1" spans="1:14">
      <c r="A1" s="61"/>
      <c r="B1" s="61"/>
      <c r="C1" s="61"/>
      <c r="D1" s="61"/>
      <c r="E1" s="61"/>
      <c r="F1" s="61"/>
      <c r="G1" s="61"/>
      <c r="H1" s="66"/>
      <c r="I1" s="61"/>
      <c r="J1" s="61"/>
      <c r="K1" s="61"/>
      <c r="L1" s="45"/>
      <c r="M1" s="67"/>
      <c r="N1" s="68" t="s">
        <v>401</v>
      </c>
    </row>
    <row r="2" ht="27.75" customHeight="1" spans="1:14">
      <c r="A2" s="57" t="s">
        <v>402</v>
      </c>
      <c r="B2" s="69"/>
      <c r="C2" s="69"/>
      <c r="D2" s="69"/>
      <c r="E2" s="69"/>
      <c r="F2" s="69"/>
      <c r="G2" s="69"/>
      <c r="H2" s="70"/>
      <c r="I2" s="69"/>
      <c r="J2" s="69"/>
      <c r="K2" s="69"/>
      <c r="L2" s="47"/>
      <c r="M2" s="70"/>
      <c r="N2" s="69"/>
    </row>
    <row r="3" ht="18.75" customHeight="1" spans="1:14">
      <c r="A3" s="58" t="str">
        <f>"单位名称："&amp;"中国共产党云南省省级机关党校"</f>
        <v>单位名称：中国共产党云南省省级机关党校</v>
      </c>
      <c r="B3" s="59"/>
      <c r="C3" s="59"/>
      <c r="D3" s="59"/>
      <c r="E3" s="59"/>
      <c r="F3" s="59"/>
      <c r="G3" s="59"/>
      <c r="H3" s="66"/>
      <c r="I3" s="61"/>
      <c r="J3" s="61"/>
      <c r="K3" s="61"/>
      <c r="L3" s="62"/>
      <c r="M3" s="71"/>
      <c r="N3" s="72" t="s">
        <v>2</v>
      </c>
    </row>
    <row r="4" ht="15.75" customHeight="1" spans="1:14">
      <c r="A4" s="9" t="s">
        <v>370</v>
      </c>
      <c r="B4" s="73" t="s">
        <v>403</v>
      </c>
      <c r="C4" s="73" t="s">
        <v>404</v>
      </c>
      <c r="D4" s="74" t="s">
        <v>143</v>
      </c>
      <c r="E4" s="74"/>
      <c r="F4" s="74"/>
      <c r="G4" s="74"/>
      <c r="H4" s="75"/>
      <c r="I4" s="74"/>
      <c r="J4" s="74"/>
      <c r="K4" s="74"/>
      <c r="L4" s="76"/>
      <c r="M4" s="75"/>
      <c r="N4" s="77"/>
    </row>
    <row r="5" ht="17.25" customHeight="1" spans="1:14">
      <c r="A5" s="14"/>
      <c r="B5" s="78"/>
      <c r="C5" s="78"/>
      <c r="D5" s="78" t="s">
        <v>31</v>
      </c>
      <c r="E5" s="78" t="s">
        <v>34</v>
      </c>
      <c r="F5" s="78" t="s">
        <v>376</v>
      </c>
      <c r="G5" s="78" t="s">
        <v>377</v>
      </c>
      <c r="H5" s="79" t="s">
        <v>378</v>
      </c>
      <c r="I5" s="80" t="s">
        <v>379</v>
      </c>
      <c r="J5" s="80"/>
      <c r="K5" s="80"/>
      <c r="L5" s="81"/>
      <c r="M5" s="82"/>
      <c r="N5" s="83"/>
    </row>
    <row r="6" ht="54" customHeight="1" spans="1:14">
      <c r="A6" s="17"/>
      <c r="B6" s="83"/>
      <c r="C6" s="83"/>
      <c r="D6" s="83"/>
      <c r="E6" s="83"/>
      <c r="F6" s="83"/>
      <c r="G6" s="83"/>
      <c r="H6" s="84"/>
      <c r="I6" s="83" t="s">
        <v>33</v>
      </c>
      <c r="J6" s="83" t="s">
        <v>44</v>
      </c>
      <c r="K6" s="83" t="s">
        <v>150</v>
      </c>
      <c r="L6" s="85" t="s">
        <v>40</v>
      </c>
      <c r="M6" s="84" t="s">
        <v>41</v>
      </c>
      <c r="N6" s="83" t="s">
        <v>42</v>
      </c>
    </row>
    <row r="7" ht="15" customHeight="1" spans="1:14">
      <c r="A7" s="17">
        <v>1</v>
      </c>
      <c r="B7" s="83">
        <v>2</v>
      </c>
      <c r="C7" s="83">
        <v>3</v>
      </c>
      <c r="D7" s="84">
        <v>4</v>
      </c>
      <c r="E7" s="84">
        <v>5</v>
      </c>
      <c r="F7" s="84">
        <v>6</v>
      </c>
      <c r="G7" s="84">
        <v>7</v>
      </c>
      <c r="H7" s="84">
        <v>8</v>
      </c>
      <c r="I7" s="84">
        <v>9</v>
      </c>
      <c r="J7" s="84">
        <v>10</v>
      </c>
      <c r="K7" s="84">
        <v>11</v>
      </c>
      <c r="L7" s="84">
        <v>12</v>
      </c>
      <c r="M7" s="84">
        <v>13</v>
      </c>
      <c r="N7" s="84">
        <v>14</v>
      </c>
    </row>
    <row r="8" ht="21" customHeight="1" spans="1:14">
      <c r="A8" s="86"/>
      <c r="B8" s="87"/>
      <c r="C8" s="87"/>
      <c r="D8" s="88"/>
      <c r="E8" s="88"/>
      <c r="F8" s="88"/>
      <c r="G8" s="88"/>
      <c r="H8" s="88"/>
      <c r="I8" s="88"/>
      <c r="J8" s="88"/>
      <c r="K8" s="88"/>
      <c r="L8" s="89"/>
      <c r="M8" s="88"/>
      <c r="N8" s="88"/>
    </row>
    <row r="9" ht="21" customHeight="1" spans="1:14">
      <c r="A9" s="86"/>
      <c r="B9" s="87"/>
      <c r="C9" s="87"/>
      <c r="D9" s="88"/>
      <c r="E9" s="88"/>
      <c r="F9" s="88"/>
      <c r="G9" s="88"/>
      <c r="H9" s="88"/>
      <c r="I9" s="88"/>
      <c r="J9" s="88"/>
      <c r="K9" s="88"/>
      <c r="L9" s="89"/>
      <c r="M9" s="88"/>
      <c r="N9" s="88"/>
    </row>
    <row r="10" ht="21" customHeight="1" spans="1:14">
      <c r="A10" s="90" t="s">
        <v>103</v>
      </c>
      <c r="B10" s="91"/>
      <c r="C10" s="92"/>
      <c r="D10" s="88"/>
      <c r="E10" s="88"/>
      <c r="F10" s="88"/>
      <c r="G10" s="88"/>
      <c r="H10" s="88"/>
      <c r="I10" s="88"/>
      <c r="J10" s="88"/>
      <c r="K10" s="88"/>
      <c r="L10" s="89"/>
      <c r="M10" s="88"/>
      <c r="N10" s="88"/>
    </row>
    <row r="11" customHeight="1" spans="1:14">
      <c r="A11" s="6" t="s">
        <v>405</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51388888888889" right="0.751388888888889" top="1" bottom="1" header="0.511805555555556" footer="0.511805555555556"/>
  <pageSetup paperSize="9" scale="49" orientation="landscape" horizontalDpi="600"/>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B17" sqref="B17"/>
    </sheetView>
  </sheetViews>
  <sheetFormatPr defaultColWidth="9.14285714285714" defaultRowHeight="14.25" customHeight="1"/>
  <cols>
    <col min="1" max="1" width="31.8666666666667" customWidth="1"/>
    <col min="2" max="15" width="17.1714285714286" customWidth="1"/>
    <col min="16" max="22" width="17.0285714285714" customWidth="1"/>
    <col min="23" max="23" width="17" customWidth="1"/>
    <col min="24" max="24" width="17.0285714285714" customWidth="1"/>
  </cols>
  <sheetData>
    <row r="1" ht="13.5" customHeight="1" spans="1:24">
      <c r="D1" s="56"/>
      <c r="W1" s="45"/>
      <c r="X1" s="45" t="s">
        <v>406</v>
      </c>
    </row>
    <row r="2" ht="27.75" customHeight="1" spans="1:24">
      <c r="A2" s="57" t="s">
        <v>407</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58" t="str">
        <f>"单位名称："&amp;"中国共产党云南省省级机关党校"</f>
        <v>单位名称：中国共产党云南省省级机关党校</v>
      </c>
      <c r="B3" s="59"/>
      <c r="C3" s="59"/>
      <c r="D3" s="60"/>
      <c r="E3" s="61"/>
      <c r="F3" s="61"/>
      <c r="G3" s="61"/>
      <c r="H3" s="61"/>
      <c r="I3" s="61"/>
      <c r="W3" s="62"/>
      <c r="X3" s="62" t="s">
        <v>2</v>
      </c>
    </row>
    <row r="4" ht="19.5" customHeight="1" spans="1:24">
      <c r="A4" s="15" t="s">
        <v>408</v>
      </c>
      <c r="B4" s="10" t="s">
        <v>143</v>
      </c>
      <c r="C4" s="11"/>
      <c r="D4" s="11"/>
      <c r="E4" s="63" t="s">
        <v>409</v>
      </c>
      <c r="F4" s="63"/>
      <c r="G4" s="63"/>
      <c r="H4" s="63"/>
      <c r="I4" s="63"/>
      <c r="J4" s="63"/>
      <c r="K4" s="63"/>
      <c r="L4" s="63"/>
      <c r="M4" s="63"/>
      <c r="N4" s="63"/>
      <c r="O4" s="63"/>
      <c r="P4" s="63"/>
      <c r="Q4" s="63"/>
      <c r="R4" s="63"/>
      <c r="S4" s="63"/>
      <c r="T4" s="63"/>
      <c r="U4" s="63"/>
      <c r="V4" s="63"/>
      <c r="W4" s="63"/>
      <c r="X4" s="63"/>
    </row>
    <row r="5" ht="40.5" customHeight="1" spans="1:24">
      <c r="A5" s="18"/>
      <c r="B5" s="28" t="s">
        <v>31</v>
      </c>
      <c r="C5" s="9" t="s">
        <v>34</v>
      </c>
      <c r="D5" s="64" t="s">
        <v>410</v>
      </c>
      <c r="E5" s="63" t="s">
        <v>411</v>
      </c>
      <c r="F5" s="63" t="s">
        <v>412</v>
      </c>
      <c r="G5" s="63" t="s">
        <v>413</v>
      </c>
      <c r="H5" s="63" t="s">
        <v>414</v>
      </c>
      <c r="I5" s="63" t="s">
        <v>415</v>
      </c>
      <c r="J5" s="63" t="s">
        <v>416</v>
      </c>
      <c r="K5" s="63" t="s">
        <v>417</v>
      </c>
      <c r="L5" s="63" t="s">
        <v>418</v>
      </c>
      <c r="M5" s="63" t="s">
        <v>419</v>
      </c>
      <c r="N5" s="63" t="s">
        <v>420</v>
      </c>
      <c r="O5" s="63" t="s">
        <v>421</v>
      </c>
      <c r="P5" s="63" t="s">
        <v>422</v>
      </c>
      <c r="Q5" s="63" t="s">
        <v>423</v>
      </c>
      <c r="R5" s="63" t="s">
        <v>424</v>
      </c>
      <c r="S5" s="63" t="s">
        <v>425</v>
      </c>
      <c r="T5" s="63" t="s">
        <v>426</v>
      </c>
      <c r="U5" s="63" t="s">
        <v>427</v>
      </c>
      <c r="V5" s="63" t="s">
        <v>428</v>
      </c>
      <c r="W5" s="63" t="s">
        <v>429</v>
      </c>
      <c r="X5" s="63" t="s">
        <v>430</v>
      </c>
    </row>
    <row r="6" ht="19.5" customHeight="1" spans="1:24">
      <c r="A6" s="63">
        <v>1</v>
      </c>
      <c r="B6" s="63">
        <v>2</v>
      </c>
      <c r="C6" s="63">
        <v>3</v>
      </c>
      <c r="D6" s="10">
        <v>4</v>
      </c>
      <c r="E6" s="63">
        <v>5</v>
      </c>
      <c r="F6" s="63">
        <v>6</v>
      </c>
      <c r="G6" s="63">
        <v>7</v>
      </c>
      <c r="H6" s="10">
        <v>8</v>
      </c>
      <c r="I6" s="63">
        <v>9</v>
      </c>
      <c r="J6" s="63">
        <v>10</v>
      </c>
      <c r="K6" s="63">
        <v>11</v>
      </c>
      <c r="L6" s="10">
        <v>12</v>
      </c>
      <c r="M6" s="63">
        <v>13</v>
      </c>
      <c r="N6" s="63">
        <v>14</v>
      </c>
      <c r="O6" s="63">
        <v>15</v>
      </c>
      <c r="P6" s="10">
        <v>16</v>
      </c>
      <c r="Q6" s="63">
        <v>17</v>
      </c>
      <c r="R6" s="63">
        <v>18</v>
      </c>
      <c r="S6" s="63">
        <v>19</v>
      </c>
      <c r="T6" s="10">
        <v>20</v>
      </c>
      <c r="U6" s="10">
        <v>21</v>
      </c>
      <c r="V6" s="10">
        <v>22</v>
      </c>
      <c r="W6" s="63">
        <v>23</v>
      </c>
      <c r="X6" s="63">
        <v>24</v>
      </c>
    </row>
    <row r="7" ht="28.4" customHeight="1" spans="1:24">
      <c r="A7" s="30"/>
      <c r="B7" s="22"/>
      <c r="C7" s="22"/>
      <c r="D7" s="22"/>
      <c r="E7" s="22"/>
      <c r="F7" s="22"/>
      <c r="G7" s="22"/>
      <c r="H7" s="22"/>
      <c r="I7" s="22"/>
      <c r="J7" s="22"/>
      <c r="K7" s="22"/>
      <c r="L7" s="22"/>
      <c r="M7" s="22"/>
      <c r="N7" s="22"/>
      <c r="O7" s="22"/>
      <c r="P7" s="22"/>
      <c r="Q7" s="22"/>
      <c r="R7" s="22"/>
      <c r="S7" s="22"/>
      <c r="T7" s="22"/>
      <c r="U7" s="22"/>
      <c r="V7" s="22"/>
      <c r="W7" s="65"/>
      <c r="X7" s="22"/>
    </row>
    <row r="8" ht="29.9" customHeight="1" spans="1:24">
      <c r="A8" s="30"/>
      <c r="B8" s="22"/>
      <c r="C8" s="22"/>
      <c r="D8" s="22"/>
      <c r="E8" s="22"/>
      <c r="F8" s="22"/>
      <c r="G8" s="22"/>
      <c r="H8" s="22"/>
      <c r="I8" s="22"/>
      <c r="J8" s="22"/>
      <c r="K8" s="22"/>
      <c r="L8" s="22"/>
      <c r="M8" s="22"/>
      <c r="N8" s="22"/>
      <c r="O8" s="22"/>
      <c r="P8" s="22"/>
      <c r="Q8" s="22"/>
      <c r="R8" s="22"/>
      <c r="S8" s="22"/>
      <c r="T8" s="22"/>
      <c r="U8" s="22"/>
      <c r="V8" s="22"/>
      <c r="W8" s="65"/>
      <c r="X8" s="22"/>
    </row>
    <row r="9" customHeight="1" spans="1:24">
      <c r="A9" s="6" t="s">
        <v>431</v>
      </c>
    </row>
  </sheetData>
  <mergeCells count="5">
    <mergeCell ref="A2:X2"/>
    <mergeCell ref="A3:I3"/>
    <mergeCell ref="B4:D4"/>
    <mergeCell ref="E4:X4"/>
    <mergeCell ref="A4:A5"/>
  </mergeCells>
  <pageMargins left="0.751388888888889" right="0.751388888888889" top="1" bottom="1" header="0.511805555555556" footer="0.511805555555556"/>
  <pageSetup paperSize="9" scale="30" orientation="landscape" horizontalDpi="600"/>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B20" sqref="B20"/>
    </sheetView>
  </sheetViews>
  <sheetFormatPr defaultColWidth="9.14285714285714" defaultRowHeight="12" customHeight="1" outlineLevelRow="7"/>
  <cols>
    <col min="1" max="1" width="28.9619047619048" customWidth="1"/>
    <col min="2" max="2" width="29" customWidth="1"/>
    <col min="3" max="3" width="16.3142857142857" customWidth="1"/>
    <col min="4" max="4" width="15.6" customWidth="1"/>
    <col min="5" max="5" width="23.5714285714286" customWidth="1"/>
    <col min="6" max="6" width="11.2857142857143" customWidth="1"/>
    <col min="7" max="7" width="14.8857142857143" customWidth="1"/>
    <col min="8" max="8" width="10.8857142857143" customWidth="1"/>
    <col min="9" max="9" width="13.4190476190476" customWidth="1"/>
    <col min="10" max="10" width="38.6761904761905" customWidth="1"/>
  </cols>
  <sheetData>
    <row r="1" customHeight="1" spans="1:10">
      <c r="J1" s="45" t="s">
        <v>432</v>
      </c>
    </row>
    <row r="2" ht="28.5" customHeight="1" spans="1:10">
      <c r="A2" s="46" t="s">
        <v>433</v>
      </c>
      <c r="B2" s="27"/>
      <c r="C2" s="27"/>
      <c r="D2" s="27"/>
      <c r="E2" s="27"/>
      <c r="F2" s="47"/>
      <c r="G2" s="27"/>
      <c r="H2" s="47"/>
      <c r="I2" s="47"/>
      <c r="J2" s="27"/>
    </row>
    <row r="3" ht="17.25" customHeight="1" spans="1:10">
      <c r="A3" s="4" t="str">
        <f>"单位名称："&amp;"中国共产党云南省省级机关党校"</f>
        <v>单位名称：中国共产党云南省省级机关党校</v>
      </c>
    </row>
    <row r="4" ht="44.25" customHeight="1" spans="1:10">
      <c r="A4" s="48" t="s">
        <v>248</v>
      </c>
      <c r="B4" s="48" t="s">
        <v>249</v>
      </c>
      <c r="C4" s="48" t="s">
        <v>250</v>
      </c>
      <c r="D4" s="48" t="s">
        <v>251</v>
      </c>
      <c r="E4" s="48" t="s">
        <v>252</v>
      </c>
      <c r="F4" s="49" t="s">
        <v>253</v>
      </c>
      <c r="G4" s="48" t="s">
        <v>254</v>
      </c>
      <c r="H4" s="49" t="s">
        <v>255</v>
      </c>
      <c r="I4" s="49" t="s">
        <v>256</v>
      </c>
      <c r="J4" s="48" t="s">
        <v>257</v>
      </c>
    </row>
    <row r="5" ht="14.25" customHeight="1" spans="1:10">
      <c r="A5" s="48">
        <v>1</v>
      </c>
      <c r="B5" s="48">
        <v>2</v>
      </c>
      <c r="C5" s="48">
        <v>3</v>
      </c>
      <c r="D5" s="48">
        <v>4</v>
      </c>
      <c r="E5" s="48">
        <v>5</v>
      </c>
      <c r="F5" s="49">
        <v>6</v>
      </c>
      <c r="G5" s="48">
        <v>7</v>
      </c>
      <c r="H5" s="49">
        <v>8</v>
      </c>
      <c r="I5" s="49">
        <v>9</v>
      </c>
      <c r="J5" s="48">
        <v>10</v>
      </c>
    </row>
    <row r="6" ht="21.8" customHeight="1" spans="1:10">
      <c r="A6" s="50"/>
      <c r="B6" s="51"/>
      <c r="C6" s="51"/>
      <c r="D6" s="51"/>
      <c r="E6" s="52"/>
      <c r="F6" s="53"/>
      <c r="G6" s="52"/>
      <c r="H6" s="53"/>
      <c r="I6" s="53"/>
      <c r="J6" s="52"/>
    </row>
    <row r="7" ht="60.8" customHeight="1" spans="1:10">
      <c r="A7" s="50"/>
      <c r="B7" s="54"/>
      <c r="C7" s="54"/>
      <c r="D7" s="54"/>
      <c r="E7" s="50"/>
      <c r="F7" s="54"/>
      <c r="G7" s="50"/>
      <c r="H7" s="54"/>
      <c r="I7" s="54"/>
      <c r="J7" s="55"/>
    </row>
    <row r="8" customHeight="1" spans="1:10">
      <c r="A8" s="6" t="s">
        <v>431</v>
      </c>
    </row>
  </sheetData>
  <mergeCells count="2">
    <mergeCell ref="A2:J2"/>
    <mergeCell ref="A3:H3"/>
  </mergeCells>
  <pageMargins left="0.751388888888889" right="0.751388888888889" top="1" bottom="1" header="0.511805555555556" footer="0.511805555555556"/>
  <pageSetup paperSize="9" scale="64" orientation="landscape" horizontalDpi="600"/>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15"/>
  <sheetViews>
    <sheetView showZeros="0" workbookViewId="0">
      <selection activeCell="C4" sqref="C4:C5"/>
    </sheetView>
  </sheetViews>
  <sheetFormatPr defaultColWidth="8.84761904761905" defaultRowHeight="15" customHeight="1" outlineLevelCol="7"/>
  <cols>
    <col min="1" max="1" width="36.0285714285714" customWidth="1"/>
    <col min="2" max="2" width="19.7428571428571" customWidth="1"/>
    <col min="3" max="3" width="33.3142857142857" customWidth="1"/>
    <col min="4" max="4" width="34.7428571428571" customWidth="1"/>
    <col min="5" max="5" width="14.4571428571429" customWidth="1"/>
    <col min="6" max="6" width="17.1714285714286" customWidth="1"/>
    <col min="7" max="7" width="17.3142857142857" customWidth="1"/>
    <col min="8" max="8" width="28.3142857142857" customWidth="1"/>
  </cols>
  <sheetData>
    <row r="1" ht="18.75" customHeight="1" spans="1:8">
      <c r="A1" s="34"/>
      <c r="B1" s="34"/>
      <c r="C1" s="34"/>
      <c r="D1" s="34"/>
      <c r="E1" s="34"/>
      <c r="F1" s="34"/>
      <c r="G1" s="34"/>
      <c r="H1" s="35" t="s">
        <v>434</v>
      </c>
    </row>
    <row r="2" ht="30.65" customHeight="1" spans="1:8">
      <c r="A2" s="36" t="s">
        <v>435</v>
      </c>
      <c r="B2" s="36"/>
      <c r="C2" s="36"/>
      <c r="D2" s="36"/>
      <c r="E2" s="36"/>
      <c r="F2" s="36"/>
      <c r="G2" s="36"/>
      <c r="H2" s="36"/>
    </row>
    <row r="3" ht="18.75" customHeight="1" spans="1:8">
      <c r="A3" s="34" t="str">
        <f>"单位名称："&amp;"中国共产党云南省省级机关党校"</f>
        <v>单位名称：中国共产党云南省省级机关党校</v>
      </c>
      <c r="B3" s="34"/>
      <c r="C3" s="34"/>
      <c r="D3" s="34"/>
      <c r="E3" s="34"/>
      <c r="F3" s="34"/>
      <c r="G3" s="34"/>
      <c r="H3" s="34"/>
    </row>
    <row r="4" ht="18.75" customHeight="1" spans="1:8">
      <c r="A4" s="37" t="s">
        <v>136</v>
      </c>
      <c r="B4" s="37" t="s">
        <v>436</v>
      </c>
      <c r="C4" s="37" t="s">
        <v>437</v>
      </c>
      <c r="D4" s="37" t="s">
        <v>438</v>
      </c>
      <c r="E4" s="37" t="s">
        <v>439</v>
      </c>
      <c r="F4" s="37" t="s">
        <v>440</v>
      </c>
      <c r="G4" s="37"/>
      <c r="H4" s="37"/>
    </row>
    <row r="5" ht="18.75" customHeight="1" spans="1:8">
      <c r="A5" s="37"/>
      <c r="B5" s="37"/>
      <c r="C5" s="37"/>
      <c r="D5" s="37"/>
      <c r="E5" s="37"/>
      <c r="F5" s="37" t="s">
        <v>374</v>
      </c>
      <c r="G5" s="37" t="s">
        <v>441</v>
      </c>
      <c r="H5" s="37" t="s">
        <v>442</v>
      </c>
    </row>
    <row r="6" ht="18.75" customHeight="1" spans="1:8">
      <c r="A6" s="38" t="s">
        <v>120</v>
      </c>
      <c r="B6" s="38" t="s">
        <v>121</v>
      </c>
      <c r="C6" s="38" t="s">
        <v>122</v>
      </c>
      <c r="D6" s="38" t="s">
        <v>123</v>
      </c>
      <c r="E6" s="38" t="s">
        <v>124</v>
      </c>
      <c r="F6" s="38" t="s">
        <v>125</v>
      </c>
      <c r="G6" s="38" t="s">
        <v>443</v>
      </c>
      <c r="H6" s="38" t="s">
        <v>444</v>
      </c>
    </row>
    <row r="7" ht="29.9" customHeight="1" spans="1:8">
      <c r="A7" s="39" t="s">
        <v>46</v>
      </c>
      <c r="B7" s="39"/>
      <c r="C7" s="39"/>
      <c r="D7" s="39"/>
      <c r="E7" s="37"/>
      <c r="F7" s="40">
        <v>10</v>
      </c>
      <c r="G7" s="41"/>
      <c r="H7" s="41">
        <v>62132</v>
      </c>
    </row>
    <row r="8" ht="29.9" customHeight="1" spans="1:8">
      <c r="A8" s="42" t="s">
        <v>46</v>
      </c>
      <c r="B8" s="39" t="s">
        <v>445</v>
      </c>
      <c r="C8" s="39" t="s">
        <v>446</v>
      </c>
      <c r="D8" s="39" t="s">
        <v>447</v>
      </c>
      <c r="E8" s="37" t="s">
        <v>448</v>
      </c>
      <c r="F8" s="40">
        <v>1</v>
      </c>
      <c r="G8" s="41">
        <v>3905</v>
      </c>
      <c r="H8" s="41">
        <v>3905</v>
      </c>
    </row>
    <row r="9" ht="29.9" customHeight="1" spans="1:8">
      <c r="A9" s="42" t="s">
        <v>46</v>
      </c>
      <c r="B9" s="39" t="s">
        <v>445</v>
      </c>
      <c r="C9" s="39" t="s">
        <v>384</v>
      </c>
      <c r="D9" s="39" t="s">
        <v>449</v>
      </c>
      <c r="E9" s="37" t="s">
        <v>448</v>
      </c>
      <c r="F9" s="40">
        <v>1</v>
      </c>
      <c r="G9" s="41">
        <v>15000</v>
      </c>
      <c r="H9" s="41">
        <v>15000</v>
      </c>
    </row>
    <row r="10" ht="29.9" customHeight="1" spans="1:8">
      <c r="A10" s="42" t="s">
        <v>46</v>
      </c>
      <c r="B10" s="39" t="s">
        <v>445</v>
      </c>
      <c r="C10" s="39" t="s">
        <v>450</v>
      </c>
      <c r="D10" s="39" t="s">
        <v>451</v>
      </c>
      <c r="E10" s="37" t="s">
        <v>452</v>
      </c>
      <c r="F10" s="40">
        <v>1</v>
      </c>
      <c r="G10" s="41">
        <v>327</v>
      </c>
      <c r="H10" s="41">
        <v>327</v>
      </c>
    </row>
    <row r="11" ht="29.9" customHeight="1" spans="1:8">
      <c r="A11" s="42" t="s">
        <v>46</v>
      </c>
      <c r="B11" s="39" t="s">
        <v>445</v>
      </c>
      <c r="C11" s="39" t="s">
        <v>388</v>
      </c>
      <c r="D11" s="39" t="s">
        <v>453</v>
      </c>
      <c r="E11" s="37" t="s">
        <v>448</v>
      </c>
      <c r="F11" s="40">
        <v>1</v>
      </c>
      <c r="G11" s="41">
        <v>35000</v>
      </c>
      <c r="H11" s="41">
        <v>35000</v>
      </c>
    </row>
    <row r="12" ht="29.9" customHeight="1" spans="1:8">
      <c r="A12" s="42" t="s">
        <v>46</v>
      </c>
      <c r="B12" s="39" t="s">
        <v>445</v>
      </c>
      <c r="C12" s="39" t="s">
        <v>454</v>
      </c>
      <c r="D12" s="39" t="s">
        <v>455</v>
      </c>
      <c r="E12" s="37" t="s">
        <v>448</v>
      </c>
      <c r="F12" s="40">
        <v>1</v>
      </c>
      <c r="G12" s="41">
        <v>2150</v>
      </c>
      <c r="H12" s="41">
        <v>2150</v>
      </c>
    </row>
    <row r="13" ht="29.9" customHeight="1" spans="1:8">
      <c r="A13" s="42" t="s">
        <v>46</v>
      </c>
      <c r="B13" s="39" t="s">
        <v>456</v>
      </c>
      <c r="C13" s="39" t="s">
        <v>457</v>
      </c>
      <c r="D13" s="39" t="s">
        <v>458</v>
      </c>
      <c r="E13" s="37" t="s">
        <v>385</v>
      </c>
      <c r="F13" s="40">
        <v>5</v>
      </c>
      <c r="G13" s="41">
        <v>1150</v>
      </c>
      <c r="H13" s="41">
        <v>5750</v>
      </c>
    </row>
    <row r="14" ht="20.15" customHeight="1" spans="1:8">
      <c r="A14" s="37" t="s">
        <v>31</v>
      </c>
      <c r="B14" s="37"/>
      <c r="C14" s="37"/>
      <c r="D14" s="37"/>
      <c r="E14" s="37"/>
      <c r="F14" s="40">
        <v>10</v>
      </c>
      <c r="G14" s="41"/>
      <c r="H14" s="41">
        <v>62132</v>
      </c>
    </row>
    <row r="15" ht="19.5" customHeight="1" spans="1:8">
      <c r="A15" s="39" t="s">
        <v>459</v>
      </c>
      <c r="B15" s="39"/>
      <c r="C15" s="39"/>
      <c r="D15" s="39"/>
      <c r="E15" s="39"/>
      <c r="F15" s="43"/>
      <c r="G15" s="44"/>
      <c r="H15" s="44"/>
    </row>
  </sheetData>
  <mergeCells count="9">
    <mergeCell ref="A2:H2"/>
    <mergeCell ref="F4:H4"/>
    <mergeCell ref="A14:E14"/>
    <mergeCell ref="A15:H15"/>
    <mergeCell ref="A4:A5"/>
    <mergeCell ref="B4:B5"/>
    <mergeCell ref="C4:C5"/>
    <mergeCell ref="D4:D5"/>
    <mergeCell ref="E4:E5"/>
  </mergeCells>
  <pageMargins left="0.751388888888889" right="0.751388888888889" top="1" bottom="1" header="0.511805555555556" footer="0.511805555555556"/>
  <pageSetup paperSize="9" scale="64" orientation="landscape" horizontalDpi="600"/>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B19" sqref="B19"/>
    </sheetView>
  </sheetViews>
  <sheetFormatPr defaultColWidth="9.14285714285714" defaultRowHeight="14.25" customHeight="1"/>
  <cols>
    <col min="1" max="1" width="16.3142857142857" customWidth="1"/>
    <col min="2" max="2" width="29.0285714285714" customWidth="1"/>
    <col min="3" max="3" width="23.847619047619" customWidth="1"/>
    <col min="4" max="7" width="19.6" customWidth="1"/>
    <col min="8" max="8" width="15.4190476190476" customWidth="1"/>
    <col min="9" max="11" width="19.6" customWidth="1"/>
  </cols>
  <sheetData>
    <row r="1" ht="13.5" customHeight="1" spans="1:11">
      <c r="D1" s="1"/>
      <c r="E1" s="1"/>
      <c r="F1" s="1"/>
      <c r="G1" s="1"/>
      <c r="K1" s="2" t="s">
        <v>460</v>
      </c>
    </row>
    <row r="2" ht="27.75" customHeight="1" spans="1:11">
      <c r="A2" s="27" t="s">
        <v>461</v>
      </c>
      <c r="B2" s="27"/>
      <c r="C2" s="27"/>
      <c r="D2" s="27"/>
      <c r="E2" s="27"/>
      <c r="F2" s="27"/>
      <c r="G2" s="27"/>
      <c r="H2" s="27"/>
      <c r="I2" s="27"/>
      <c r="J2" s="27"/>
      <c r="K2" s="27"/>
    </row>
    <row r="3" ht="13.5" customHeight="1" spans="1:11">
      <c r="A3" s="4" t="str">
        <f>"单位名称："&amp;"中国共产党云南省省级机关党校"</f>
        <v>单位名称：中国共产党云南省省级机关党校</v>
      </c>
      <c r="B3" s="5"/>
      <c r="C3" s="5"/>
      <c r="D3" s="5"/>
      <c r="E3" s="5"/>
      <c r="F3" s="5"/>
      <c r="G3" s="5"/>
      <c r="H3" s="6"/>
      <c r="I3" s="6"/>
      <c r="J3" s="6"/>
      <c r="K3" s="7" t="s">
        <v>2</v>
      </c>
    </row>
    <row r="4" ht="21.75" customHeight="1" spans="1:11">
      <c r="A4" s="8" t="s">
        <v>216</v>
      </c>
      <c r="B4" s="8" t="s">
        <v>138</v>
      </c>
      <c r="C4" s="8" t="s">
        <v>217</v>
      </c>
      <c r="D4" s="9" t="s">
        <v>139</v>
      </c>
      <c r="E4" s="9" t="s">
        <v>140</v>
      </c>
      <c r="F4" s="9" t="s">
        <v>141</v>
      </c>
      <c r="G4" s="9" t="s">
        <v>142</v>
      </c>
      <c r="H4" s="15" t="s">
        <v>31</v>
      </c>
      <c r="I4" s="10" t="s">
        <v>462</v>
      </c>
      <c r="J4" s="11"/>
      <c r="K4" s="12"/>
    </row>
    <row r="5" ht="21.75" customHeight="1" spans="1:11">
      <c r="A5" s="13"/>
      <c r="B5" s="13"/>
      <c r="C5" s="13"/>
      <c r="D5" s="14"/>
      <c r="E5" s="14"/>
      <c r="F5" s="14"/>
      <c r="G5" s="14"/>
      <c r="H5" s="28"/>
      <c r="I5" s="9" t="s">
        <v>34</v>
      </c>
      <c r="J5" s="9" t="s">
        <v>35</v>
      </c>
      <c r="K5" s="9" t="s">
        <v>36</v>
      </c>
    </row>
    <row r="6" ht="40.5" customHeight="1" spans="1:11">
      <c r="A6" s="16"/>
      <c r="B6" s="16"/>
      <c r="C6" s="16"/>
      <c r="D6" s="17"/>
      <c r="E6" s="17"/>
      <c r="F6" s="17"/>
      <c r="G6" s="17"/>
      <c r="H6" s="18"/>
      <c r="I6" s="17" t="s">
        <v>33</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103</v>
      </c>
      <c r="B10" s="32"/>
      <c r="C10" s="32"/>
      <c r="D10" s="32"/>
      <c r="E10" s="32"/>
      <c r="F10" s="32"/>
      <c r="G10" s="33"/>
      <c r="H10" s="22"/>
      <c r="I10" s="22"/>
      <c r="J10" s="22"/>
      <c r="K10" s="22"/>
    </row>
    <row r="11" customHeight="1" spans="1:11">
      <c r="A11" s="6" t="s">
        <v>463</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1388888888889" right="0.751388888888889" top="1" bottom="1" header="0.511805555555556" footer="0.511805555555556"/>
  <pageSetup paperSize="9" scale="58" orientation="landscape" horizontalDpi="600"/>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15"/>
  <sheetViews>
    <sheetView showZeros="0" tabSelected="1" workbookViewId="0">
      <selection activeCell="D19" sqref="D19"/>
    </sheetView>
  </sheetViews>
  <sheetFormatPr defaultColWidth="9.14285714285714" defaultRowHeight="14.25" customHeight="1" outlineLevelCol="6"/>
  <cols>
    <col min="1" max="1" width="37.7428571428571" customWidth="1"/>
    <col min="2" max="2" width="28" customWidth="1"/>
    <col min="3" max="3" width="37.6" customWidth="1"/>
    <col min="4" max="4" width="17.0285714285714" customWidth="1"/>
    <col min="5" max="7" width="27.0285714285714" customWidth="1"/>
  </cols>
  <sheetData>
    <row r="1" ht="13.5" customHeight="1" spans="1:7">
      <c r="D1" s="1"/>
      <c r="G1" s="2" t="s">
        <v>464</v>
      </c>
    </row>
    <row r="2" ht="27.75" customHeight="1" spans="1:7">
      <c r="A2" s="3" t="s">
        <v>465</v>
      </c>
      <c r="B2" s="3"/>
      <c r="C2" s="3"/>
      <c r="D2" s="3"/>
      <c r="E2" s="3"/>
      <c r="F2" s="3"/>
      <c r="G2" s="3"/>
    </row>
    <row r="3" ht="13.5" customHeight="1" spans="1:7">
      <c r="A3" s="4" t="str">
        <f>"单位名称："&amp;"中国共产党云南省省级机关党校"</f>
        <v>单位名称：中国共产党云南省省级机关党校</v>
      </c>
      <c r="B3" s="5"/>
      <c r="C3" s="5"/>
      <c r="D3" s="5"/>
      <c r="E3" s="6"/>
      <c r="F3" s="6"/>
      <c r="G3" s="7" t="s">
        <v>2</v>
      </c>
    </row>
    <row r="4" ht="21.75" customHeight="1" spans="1:7">
      <c r="A4" s="8" t="s">
        <v>217</v>
      </c>
      <c r="B4" s="8" t="s">
        <v>216</v>
      </c>
      <c r="C4" s="8" t="s">
        <v>138</v>
      </c>
      <c r="D4" s="9" t="s">
        <v>466</v>
      </c>
      <c r="E4" s="10" t="s">
        <v>34</v>
      </c>
      <c r="F4" s="11"/>
      <c r="G4" s="12"/>
    </row>
    <row r="5" ht="21.75" customHeight="1" spans="1:7">
      <c r="A5" s="13"/>
      <c r="B5" s="13"/>
      <c r="C5" s="13"/>
      <c r="D5" s="14"/>
      <c r="E5" s="15" t="s">
        <v>467</v>
      </c>
      <c r="F5" s="9" t="s">
        <v>468</v>
      </c>
      <c r="G5" s="9" t="s">
        <v>469</v>
      </c>
    </row>
    <row r="6" ht="40.5" customHeight="1" spans="1:7">
      <c r="A6" s="16"/>
      <c r="B6" s="16"/>
      <c r="C6" s="16"/>
      <c r="D6" s="17"/>
      <c r="E6" s="18"/>
      <c r="F6" s="17" t="s">
        <v>33</v>
      </c>
      <c r="G6" s="17"/>
    </row>
    <row r="7" ht="15" customHeight="1" spans="1:7">
      <c r="A7" s="19">
        <v>1</v>
      </c>
      <c r="B7" s="19">
        <v>2</v>
      </c>
      <c r="C7" s="19">
        <v>3</v>
      </c>
      <c r="D7" s="19">
        <v>4</v>
      </c>
      <c r="E7" s="19">
        <v>5</v>
      </c>
      <c r="F7" s="19">
        <v>6</v>
      </c>
      <c r="G7" s="19">
        <v>7</v>
      </c>
    </row>
    <row r="8" ht="29.9" customHeight="1" spans="1:7">
      <c r="A8" s="20" t="s">
        <v>46</v>
      </c>
      <c r="B8" s="21"/>
      <c r="C8" s="21"/>
      <c r="D8" s="20"/>
      <c r="E8" s="22">
        <v>2850100</v>
      </c>
      <c r="F8" s="22">
        <v>2850100</v>
      </c>
      <c r="G8" s="22">
        <v>2850100</v>
      </c>
    </row>
    <row r="9" ht="29.9" customHeight="1" spans="1:7">
      <c r="A9" s="20"/>
      <c r="B9" s="20" t="s">
        <v>470</v>
      </c>
      <c r="C9" s="20" t="s">
        <v>243</v>
      </c>
      <c r="D9" s="20" t="s">
        <v>471</v>
      </c>
      <c r="E9" s="22">
        <v>50100</v>
      </c>
      <c r="F9" s="22">
        <v>50100</v>
      </c>
      <c r="G9" s="22">
        <v>50100</v>
      </c>
    </row>
    <row r="10" ht="29.9" customHeight="1" spans="1:7">
      <c r="A10" s="23"/>
      <c r="B10" s="20" t="s">
        <v>472</v>
      </c>
      <c r="C10" s="20" t="s">
        <v>220</v>
      </c>
      <c r="D10" s="20" t="s">
        <v>471</v>
      </c>
      <c r="E10" s="22">
        <v>330000</v>
      </c>
      <c r="F10" s="22">
        <v>330000</v>
      </c>
      <c r="G10" s="22">
        <v>330000</v>
      </c>
    </row>
    <row r="11" ht="29.9" customHeight="1" spans="1:7">
      <c r="A11" s="23"/>
      <c r="B11" s="20" t="s">
        <v>473</v>
      </c>
      <c r="C11" s="20" t="s">
        <v>233</v>
      </c>
      <c r="D11" s="20" t="s">
        <v>471</v>
      </c>
      <c r="E11" s="22">
        <v>2000000</v>
      </c>
      <c r="F11" s="22">
        <v>2000000</v>
      </c>
      <c r="G11" s="22">
        <v>2000000</v>
      </c>
    </row>
    <row r="12" ht="29.9" customHeight="1" spans="1:7">
      <c r="A12" s="23"/>
      <c r="B12" s="20" t="s">
        <v>473</v>
      </c>
      <c r="C12" s="20" t="s">
        <v>223</v>
      </c>
      <c r="D12" s="20" t="s">
        <v>471</v>
      </c>
      <c r="E12" s="22">
        <v>200000</v>
      </c>
      <c r="F12" s="22">
        <v>200000</v>
      </c>
      <c r="G12" s="22">
        <v>200000</v>
      </c>
    </row>
    <row r="13" ht="29.9" customHeight="1" spans="1:7">
      <c r="A13" s="23"/>
      <c r="B13" s="20" t="s">
        <v>473</v>
      </c>
      <c r="C13" s="20" t="s">
        <v>239</v>
      </c>
      <c r="D13" s="20" t="s">
        <v>471</v>
      </c>
      <c r="E13" s="22">
        <v>200000</v>
      </c>
      <c r="F13" s="22">
        <v>200000</v>
      </c>
      <c r="G13" s="22">
        <v>200000</v>
      </c>
    </row>
    <row r="14" ht="29.9" customHeight="1" spans="1:7">
      <c r="A14" s="23"/>
      <c r="B14" s="20" t="s">
        <v>474</v>
      </c>
      <c r="C14" s="20" t="s">
        <v>228</v>
      </c>
      <c r="D14" s="20" t="s">
        <v>471</v>
      </c>
      <c r="E14" s="22">
        <v>70000</v>
      </c>
      <c r="F14" s="22">
        <v>70000</v>
      </c>
      <c r="G14" s="22">
        <v>70000</v>
      </c>
    </row>
    <row r="15" ht="18.75" customHeight="1" spans="1:7">
      <c r="A15" s="24" t="s">
        <v>31</v>
      </c>
      <c r="B15" s="25" t="s">
        <v>475</v>
      </c>
      <c r="C15" s="25"/>
      <c r="D15" s="26"/>
      <c r="E15" s="22">
        <v>2850100</v>
      </c>
      <c r="F15" s="22">
        <v>2850100</v>
      </c>
      <c r="G15" s="22">
        <v>2850100</v>
      </c>
    </row>
  </sheetData>
  <mergeCells count="11">
    <mergeCell ref="A2:G2"/>
    <mergeCell ref="A3:D3"/>
    <mergeCell ref="E4:G4"/>
    <mergeCell ref="A15:D15"/>
    <mergeCell ref="A4:A6"/>
    <mergeCell ref="B4:B6"/>
    <mergeCell ref="C4:C6"/>
    <mergeCell ref="D4:D6"/>
    <mergeCell ref="E5:E6"/>
    <mergeCell ref="F5:F6"/>
    <mergeCell ref="G5:G6"/>
  </mergeCells>
  <pageMargins left="0.751388888888889" right="0.751388888888889" top="1" bottom="1" header="0.511805555555556" footer="0.511805555555556"/>
  <pageSetup paperSize="9" scale="64"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WPS Office 个人版</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张雯</cp:lastModifiedBy>
  <dcterms:created xsi:type="dcterms:W3CDTF">2026-02-09T19:28:00Z</dcterms:created>
  <dcterms:modified xsi:type="dcterms:W3CDTF">2026-02-11T02:34:41Z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9F687DC46EE0405D8E99D7770696C45C_13</vt:lpwstr>
  </property>
  <property fmtid="{D5CDD505-2E9C-101B-9397-08002B2CF9AE}" pid="4" name="CalculationRule">
    <vt:i4>0</vt:i4>
  </property>
</Properties>
</file>